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MDpre\OneDrive\Documents\CUENTA PUBLICA\2026\2T26\"/>
    </mc:Choice>
  </mc:AlternateContent>
  <xr:revisionPtr revIDLastSave="0" documentId="8_{0D3B0678-EDBF-4C56-BB81-EEB7690E6B0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P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4" l="1"/>
  <c r="Q61" i="4"/>
  <c r="P61" i="4"/>
  <c r="O61" i="4"/>
  <c r="N61" i="4"/>
  <c r="Q60" i="4"/>
  <c r="P60" i="4"/>
  <c r="O60" i="4"/>
  <c r="N60" i="4"/>
  <c r="Q59" i="4"/>
  <c r="P59" i="4"/>
  <c r="O59" i="4"/>
  <c r="N59" i="4"/>
  <c r="Q58" i="4"/>
  <c r="P58" i="4"/>
  <c r="O58" i="4"/>
  <c r="N58" i="4"/>
  <c r="Q57" i="4"/>
  <c r="P57" i="4"/>
  <c r="O57" i="4"/>
  <c r="N57" i="4"/>
  <c r="Q56" i="4"/>
  <c r="P56" i="4"/>
  <c r="O56" i="4"/>
  <c r="N56" i="4"/>
  <c r="Q55" i="4"/>
  <c r="P55" i="4"/>
  <c r="O55" i="4"/>
  <c r="N55" i="4"/>
  <c r="Q54" i="4"/>
  <c r="P54" i="4"/>
  <c r="O54" i="4"/>
  <c r="N54" i="4"/>
  <c r="Q53" i="4"/>
  <c r="P53" i="4"/>
  <c r="O53" i="4"/>
  <c r="N53" i="4"/>
  <c r="Q52" i="4"/>
  <c r="P52" i="4"/>
  <c r="O52" i="4"/>
  <c r="N52" i="4"/>
  <c r="Q51" i="4"/>
  <c r="P51" i="4"/>
  <c r="O51" i="4"/>
  <c r="N51" i="4"/>
  <c r="Q50" i="4"/>
  <c r="P50" i="4"/>
  <c r="O50" i="4"/>
  <c r="N50" i="4"/>
  <c r="Q49" i="4"/>
  <c r="P49" i="4"/>
  <c r="O49" i="4"/>
  <c r="N49" i="4"/>
  <c r="Q48" i="4"/>
  <c r="P48" i="4"/>
  <c r="O48" i="4"/>
  <c r="N48" i="4"/>
  <c r="Q47" i="4"/>
  <c r="P47" i="4"/>
  <c r="O47" i="4"/>
  <c r="N47" i="4"/>
  <c r="Q46" i="4"/>
  <c r="P46" i="4"/>
  <c r="O46" i="4"/>
  <c r="N46" i="4"/>
  <c r="Q45" i="4"/>
  <c r="P45" i="4"/>
  <c r="O45" i="4"/>
  <c r="N45" i="4"/>
  <c r="Q44" i="4"/>
  <c r="P44" i="4"/>
  <c r="O44" i="4"/>
  <c r="N44" i="4"/>
  <c r="Q43" i="4"/>
  <c r="P43" i="4"/>
  <c r="O43" i="4"/>
  <c r="N43" i="4"/>
  <c r="Q42" i="4"/>
  <c r="P42" i="4"/>
  <c r="O42" i="4"/>
  <c r="N42" i="4"/>
  <c r="Q41" i="4"/>
  <c r="P41" i="4"/>
  <c r="O41" i="4"/>
  <c r="N41" i="4"/>
  <c r="Q40" i="4"/>
  <c r="P40" i="4"/>
  <c r="O40" i="4"/>
  <c r="N40" i="4"/>
  <c r="Q39" i="4"/>
  <c r="P39" i="4"/>
  <c r="O39" i="4"/>
  <c r="N39" i="4"/>
  <c r="Q38" i="4"/>
  <c r="P38" i="4"/>
  <c r="O38" i="4"/>
  <c r="N38" i="4"/>
  <c r="Q37" i="4"/>
  <c r="P37" i="4"/>
  <c r="O37" i="4"/>
  <c r="N37" i="4"/>
  <c r="Q36" i="4"/>
  <c r="P36" i="4"/>
  <c r="O36" i="4"/>
  <c r="N36" i="4"/>
  <c r="Q35" i="4"/>
  <c r="P35" i="4"/>
  <c r="O35" i="4"/>
  <c r="N35" i="4"/>
  <c r="Q34" i="4"/>
  <c r="P34" i="4"/>
  <c r="O34" i="4"/>
  <c r="N34" i="4"/>
  <c r="Q33" i="4"/>
  <c r="P33" i="4"/>
  <c r="O33" i="4"/>
  <c r="N33" i="4"/>
  <c r="Q32" i="4"/>
  <c r="P32" i="4"/>
  <c r="O32" i="4"/>
  <c r="N32" i="4"/>
  <c r="Q31" i="4"/>
  <c r="P31" i="4"/>
  <c r="O31" i="4"/>
  <c r="N31" i="4"/>
  <c r="Q30" i="4"/>
  <c r="P30" i="4"/>
  <c r="O30" i="4"/>
  <c r="N30" i="4"/>
  <c r="Q29" i="4"/>
  <c r="P29" i="4"/>
  <c r="O29" i="4"/>
  <c r="N29" i="4"/>
  <c r="Q28" i="4"/>
  <c r="P28" i="4"/>
  <c r="O28" i="4"/>
  <c r="N28" i="4"/>
  <c r="Q27" i="4"/>
  <c r="P27" i="4"/>
  <c r="O27" i="4"/>
  <c r="N27" i="4"/>
  <c r="Q26" i="4"/>
  <c r="P26" i="4"/>
  <c r="O26" i="4"/>
  <c r="N26" i="4"/>
  <c r="Q25" i="4"/>
  <c r="P25" i="4"/>
  <c r="O25" i="4"/>
  <c r="N25" i="4"/>
  <c r="Q24" i="4"/>
  <c r="P24" i="4"/>
  <c r="O24" i="4"/>
  <c r="N24" i="4"/>
  <c r="Q23" i="4"/>
  <c r="P23" i="4"/>
  <c r="O23" i="4"/>
  <c r="N23" i="4"/>
  <c r="Q22" i="4"/>
  <c r="P22" i="4"/>
  <c r="O22" i="4"/>
  <c r="N22" i="4"/>
  <c r="Q21" i="4"/>
  <c r="P21" i="4"/>
  <c r="O21" i="4"/>
  <c r="N21" i="4"/>
  <c r="Q20" i="4"/>
  <c r="P20" i="4"/>
  <c r="O20" i="4"/>
  <c r="N20" i="4"/>
  <c r="Q19" i="4"/>
  <c r="P19" i="4"/>
  <c r="O19" i="4"/>
  <c r="N19" i="4"/>
  <c r="Q18" i="4"/>
  <c r="P18" i="4"/>
  <c r="O18" i="4"/>
  <c r="N18" i="4"/>
  <c r="Q17" i="4"/>
  <c r="P17" i="4"/>
  <c r="O17" i="4"/>
  <c r="N17" i="4"/>
  <c r="Q16" i="4"/>
  <c r="P16" i="4"/>
  <c r="O16" i="4"/>
  <c r="N16" i="4"/>
  <c r="Q15" i="4"/>
  <c r="P15" i="4"/>
  <c r="O15" i="4"/>
  <c r="N15" i="4"/>
  <c r="Q14" i="4"/>
  <c r="P14" i="4"/>
  <c r="O14" i="4"/>
  <c r="N14" i="4"/>
  <c r="Q13" i="4"/>
  <c r="P13" i="4"/>
  <c r="O13" i="4"/>
  <c r="N13" i="4"/>
  <c r="Q12" i="4"/>
  <c r="P12" i="4"/>
  <c r="O12" i="4"/>
  <c r="N12" i="4"/>
  <c r="Q11" i="4"/>
  <c r="P11" i="4"/>
  <c r="O11" i="4"/>
  <c r="N11" i="4"/>
  <c r="Q10" i="4"/>
  <c r="P10" i="4"/>
  <c r="O10" i="4"/>
  <c r="N10" i="4"/>
  <c r="Q9" i="4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/>
  <c r="P62" i="4" l="1"/>
  <c r="Q62" i="4"/>
  <c r="I62" i="4" l="1"/>
  <c r="H62" i="4"/>
  <c r="G62" i="4"/>
  <c r="N4" i="4" l="1"/>
  <c r="Q4" i="4"/>
  <c r="P4" i="4"/>
</calcChain>
</file>

<file path=xl/sharedStrings.xml><?xml version="1.0" encoding="utf-8"?>
<sst xmlns="http://schemas.openxmlformats.org/spreadsheetml/2006/main" count="429" uniqueCount="157">
  <si>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</si>
  <si>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</si>
  <si>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</si>
  <si>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</si>
  <si>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</si>
  <si>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</si>
  <si>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</si>
  <si>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</si>
  <si>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</si>
  <si>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</si>
  <si>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</si>
  <si>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</si>
  <si>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</si>
  <si>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</si>
  <si>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</si>
  <si>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</si>
  <si>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</si>
  <si>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</si>
  <si>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</si>
  <si>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</si>
  <si>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</si>
  <si>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</si>
  <si>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E0001</t>
  </si>
  <si>
    <t>ATENCION CIUDADANA</t>
  </si>
  <si>
    <t>5110</t>
  </si>
  <si>
    <t>BIENES MUEBLES</t>
  </si>
  <si>
    <t>PRESIDENCIA</t>
  </si>
  <si>
    <t>31111M190020100</t>
  </si>
  <si>
    <t>E000207</t>
  </si>
  <si>
    <t>SERVICIOS PUBLICOS OTORGADOS</t>
  </si>
  <si>
    <t>DESPACHO SERVICIOS PUBLICOS</t>
  </si>
  <si>
    <t>31111M190190100</t>
  </si>
  <si>
    <t>E0003</t>
  </si>
  <si>
    <t>COMBATE A LA POBREZA</t>
  </si>
  <si>
    <t>DIRECCION DESARROLLO SOCIAL</t>
  </si>
  <si>
    <t>31111M190070000</t>
  </si>
  <si>
    <t>E0004</t>
  </si>
  <si>
    <t>EQUIDAD DE GENERO</t>
  </si>
  <si>
    <t>INSTITUTO DE LA MUJER DOBLADENCE</t>
  </si>
  <si>
    <t>31111M190230000</t>
  </si>
  <si>
    <t>E0005</t>
  </si>
  <si>
    <t>SALUD PARA TODOS</t>
  </si>
  <si>
    <t>DIR COMITE MPAL DEPORTE Y ATNCION JUVENT</t>
  </si>
  <si>
    <t>31111M190210000</t>
  </si>
  <si>
    <t>E0006</t>
  </si>
  <si>
    <t>FORTALECIMIENTO DE INGRESOS PROPIOS</t>
  </si>
  <si>
    <t>DIR CATASTRO E IMPUESTOS INMOBILIARIOS</t>
  </si>
  <si>
    <t>31111M190060000</t>
  </si>
  <si>
    <t>E0007</t>
  </si>
  <si>
    <t>DEFENSA DE LOS INTERESES</t>
  </si>
  <si>
    <t>ASUNTOS JURIDICOS</t>
  </si>
  <si>
    <t>31111M190100000</t>
  </si>
  <si>
    <t>E0009</t>
  </si>
  <si>
    <t>DIFUSION DE OBRAS, PROGRAMAS Y ACCIONES</t>
  </si>
  <si>
    <t>COMUNICACION SOCIAL</t>
  </si>
  <si>
    <t>31111M190020200</t>
  </si>
  <si>
    <t>E0010</t>
  </si>
  <si>
    <t>REGULACION DEL COMERCIO</t>
  </si>
  <si>
    <t>DIRECCION FISCALIZACION</t>
  </si>
  <si>
    <t>31111M190080000</t>
  </si>
  <si>
    <t>E0011</t>
  </si>
  <si>
    <t>DESARROLLO DE ACTIVIDADES CULTURALES</t>
  </si>
  <si>
    <t>DIRECCION CASA DE LA CULTURA</t>
  </si>
  <si>
    <t>31111M190220000</t>
  </si>
  <si>
    <t>E0012</t>
  </si>
  <si>
    <t>DESARROLLO URBANO SUSTENTABLE</t>
  </si>
  <si>
    <t>DESARROLLO URBANO</t>
  </si>
  <si>
    <t>31111M190170200</t>
  </si>
  <si>
    <t>E0014</t>
  </si>
  <si>
    <t>EDUCACION DE CALIDAD</t>
  </si>
  <si>
    <t>DIR EDUCACION ACCION CIVICA Y CULTURAL</t>
  </si>
  <si>
    <t>31111M190180000</t>
  </si>
  <si>
    <t>E0017</t>
  </si>
  <si>
    <t>TRANSPARENCIA Y RENDICION DE CUENTAS</t>
  </si>
  <si>
    <t>DIR UNIDAD DE ACCESO A LA INFORMACION</t>
  </si>
  <si>
    <t>31111M190130000</t>
  </si>
  <si>
    <t>E0018</t>
  </si>
  <si>
    <t>PLANEACION MUNICIPAL</t>
  </si>
  <si>
    <t>PLANEACION</t>
  </si>
  <si>
    <t>31111M190240000</t>
  </si>
  <si>
    <t>E0019</t>
  </si>
  <si>
    <t>SEGURIDAD CIUDADANA</t>
  </si>
  <si>
    <t>DESPACHO SEGURIDAD PUBLICA</t>
  </si>
  <si>
    <t>31111M190150100</t>
  </si>
  <si>
    <t>E0024</t>
  </si>
  <si>
    <t>GESTION Y CONTROL DEL ARCHIVO MUNICIPAL</t>
  </si>
  <si>
    <t>ARCHIVO MUNICIPAL</t>
  </si>
  <si>
    <t>31111M190030200</t>
  </si>
  <si>
    <t>E0025</t>
  </si>
  <si>
    <t>ATENCION A SOLICITUDES CIUDADANAS</t>
  </si>
  <si>
    <t>OFICIALIA  MAYOR</t>
  </si>
  <si>
    <t>31111M190290000</t>
  </si>
  <si>
    <t>E0027</t>
  </si>
  <si>
    <t>ADMINISTRACION Y CONTROL DE OBRAS Y PROYECTOS DE C</t>
  </si>
  <si>
    <t>DESPACHO OBRAS PUBLICAS</t>
  </si>
  <si>
    <t>31111M190170100</t>
  </si>
  <si>
    <t>E0028</t>
  </si>
  <si>
    <t>"ATENCION A NIÑOS, NIÑAS Y ADOLESCENTE CON DERECHO</t>
  </si>
  <si>
    <t>PROCURADURIA AUXILIAR</t>
  </si>
  <si>
    <t>31111M190260000</t>
  </si>
  <si>
    <t>E0029</t>
  </si>
  <si>
    <t>VULNERACION DE LOS DERECHOS HUMANOS</t>
  </si>
  <si>
    <t>DERECHOS HUMANOS Y ATENCION A MIGRANTES</t>
  </si>
  <si>
    <t>31111M190270000</t>
  </si>
  <si>
    <t>E0030</t>
  </si>
  <si>
    <t>JUSTICIA PARA LA CIUDADANIA</t>
  </si>
  <si>
    <t>JUZGADO ADMINISTRATIVO MUNICIPAL</t>
  </si>
  <si>
    <t>31111M190280000</t>
  </si>
  <si>
    <t>G0001</t>
  </si>
  <si>
    <t>PROTECCION AL MEDIO AMBIENTE</t>
  </si>
  <si>
    <t>DIRECCION ECOLOGIA</t>
  </si>
  <si>
    <t>31111M190200000</t>
  </si>
  <si>
    <t>M0002</t>
  </si>
  <si>
    <t>CONTROL PRESUPUESTAL Y EJERCICIO DEL GASTO</t>
  </si>
  <si>
    <t>TESORERIA MUNICIPAL</t>
  </si>
  <si>
    <t>31111M190040000</t>
  </si>
  <si>
    <t>M0003</t>
  </si>
  <si>
    <t>COORDINAR LAS ACCIONES DEL H. AYUNTAMIENTO</t>
  </si>
  <si>
    <t>SECRETARIA DEL H AYUNTAMIENTO</t>
  </si>
  <si>
    <t>31111M190030100</t>
  </si>
  <si>
    <t>O0001</t>
  </si>
  <si>
    <t>CONTROL DE LA GESTION GUBERNAMENTAL</t>
  </si>
  <si>
    <t>CONTRALORIA</t>
  </si>
  <si>
    <t>31111M190090000</t>
  </si>
  <si>
    <t>5120</t>
  </si>
  <si>
    <t>5130</t>
  </si>
  <si>
    <t/>
  </si>
  <si>
    <t>5150</t>
  </si>
  <si>
    <t>5190</t>
  </si>
  <si>
    <t>E000201</t>
  </si>
  <si>
    <t>RESIDUOS SOLIDOS RECOLECTADOS</t>
  </si>
  <si>
    <t>LIMPIA</t>
  </si>
  <si>
    <t>31111M190190200</t>
  </si>
  <si>
    <t>5230</t>
  </si>
  <si>
    <t>5410</t>
  </si>
  <si>
    <t>5640</t>
  </si>
  <si>
    <t>5650</t>
  </si>
  <si>
    <t>5660</t>
  </si>
  <si>
    <t>E000206</t>
  </si>
  <si>
    <t>ABASTECIMIENTO DE CARNE INOCUA REALIZADO</t>
  </si>
  <si>
    <t>5670</t>
  </si>
  <si>
    <t>RASTRO</t>
  </si>
  <si>
    <t>31111M190190500</t>
  </si>
  <si>
    <t>K0001</t>
  </si>
  <si>
    <t>OBRAS Y PROYECTOS DE CALIDAD</t>
  </si>
  <si>
    <t>6120</t>
  </si>
  <si>
    <t>OBRA</t>
  </si>
  <si>
    <t>K000105</t>
  </si>
  <si>
    <t>OBRAS Y ACCIONES DE INFRAEST CULTURAL Y DEPOR REAL</t>
  </si>
  <si>
    <t>K000104</t>
  </si>
  <si>
    <t>OBRAS Y ACCIONES DE INFRAESTRUCTURA BASICA REALIZA</t>
  </si>
  <si>
    <t>6130</t>
  </si>
  <si>
    <t>K000101</t>
  </si>
  <si>
    <t>MANTTO REHAB INFRAE Y PAVIM D VIALI REALIZADO</t>
  </si>
  <si>
    <t>6140</t>
  </si>
  <si>
    <t>6220</t>
  </si>
  <si>
    <t>MUNICIPIO DE MANUEL DOBLADO, GTO.
Programas y Proyectos de Inversión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</si>
</sst>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7" formatCode="_-&quot;$&quot;* #,##0.00_-;\-&quot;$&quot;* #,##0.00_-;_-&quot;$&quot;* &quot;-&quot;??_-;_-@_-"/>
    <numFmt numFmtId="168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7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4" fillId="0" borderId="0" applyFont="0" applyFill="0" applyBorder="0" applyAlignment="0" applyProtection="0"/>
  </cellStyleXfs>
  <cellXfs count="22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3" fontId="3" fillId="0" borderId="6" xfId="2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7">
    <cellStyle name="Euro" xfId="3" xr:uid="{00000000-0005-0000-0000-000000000000}"/>
    <cellStyle name="Millares 2" xfId="4" xr:uid="{00000000-0005-0000-0000-000001000000}"/>
    <cellStyle name="Millares 2 2" xfId="5" xr:uid="{00000000-0005-0000-0000-000002000000}"/>
    <cellStyle name="Millares 2 2 2" xfId="24" xr:uid="{00000000-0005-0000-0000-000003000000}"/>
    <cellStyle name="Millares 2 2 3" xfId="33" xr:uid="{E6B9CCBD-BA18-494E-89D3-F6C865F8D558}"/>
    <cellStyle name="Millares 2 3" xfId="6" xr:uid="{00000000-0005-0000-0000-000004000000}"/>
    <cellStyle name="Millares 2 3 2" xfId="25" xr:uid="{00000000-0005-0000-0000-000005000000}"/>
    <cellStyle name="Millares 2 3 3" xfId="34" xr:uid="{200A75B8-142A-4BCE-B9DA-10E39CE4A425}"/>
    <cellStyle name="Millares 2 4" xfId="23" xr:uid="{00000000-0005-0000-0000-000006000000}"/>
    <cellStyle name="Millares 2 5" xfId="32" xr:uid="{E80CCA42-EA25-4679-8529-2C8C002D6910}"/>
    <cellStyle name="Millares 3" xfId="7" xr:uid="{00000000-0005-0000-0000-000007000000}"/>
    <cellStyle name="Millares 3 2" xfId="26" xr:uid="{00000000-0005-0000-0000-000008000000}"/>
    <cellStyle name="Millares 3 3" xfId="35" xr:uid="{01E17701-5511-46BB-9C5B-3EB0C9F1BB22}"/>
    <cellStyle name="Millares 4" xfId="28" xr:uid="{00000000-0005-0000-0000-000009000000}"/>
    <cellStyle name="Moneda 2" xfId="8" xr:uid="{00000000-0005-0000-0000-00000A000000}"/>
    <cellStyle name="Moneda 2 2" xfId="27" xr:uid="{00000000-0005-0000-0000-00000B000000}"/>
    <cellStyle name="Moneda 2 3" xfId="36" xr:uid="{AE450A06-1840-4DE7-8A12-7F022E8B0DD9}"/>
    <cellStyle name="Moneda 3" xfId="20" xr:uid="{00000000-0005-0000-0000-00000C000000}"/>
    <cellStyle name="Moneda 3 2" xfId="30" xr:uid="{00000000-0005-0000-0000-00000D000000}"/>
    <cellStyle name="Normal" xfId="0" builtinId="0"/>
    <cellStyle name="Normal 2" xfId="9" xr:uid="{00000000-0005-0000-0000-00000F000000}"/>
    <cellStyle name="Normal 2 2" xfId="10" xr:uid="{00000000-0005-0000-0000-000010000000}"/>
    <cellStyle name="Normal 3" xfId="1" xr:uid="{00000000-0005-0000-0000-000011000000}"/>
    <cellStyle name="Normal 3 2" xfId="22" xr:uid="{00000000-0005-0000-0000-000012000000}"/>
    <cellStyle name="Normal 3 3" xfId="11" xr:uid="{00000000-0005-0000-0000-000013000000}"/>
    <cellStyle name="Normal 4" xfId="12" xr:uid="{00000000-0005-0000-0000-000014000000}"/>
    <cellStyle name="Normal 4 2" xfId="13" xr:uid="{00000000-0005-0000-0000-000015000000}"/>
    <cellStyle name="Normal 5" xfId="14" xr:uid="{00000000-0005-0000-0000-000016000000}"/>
    <cellStyle name="Normal 5 2" xfId="15" xr:uid="{00000000-0005-0000-0000-000017000000}"/>
    <cellStyle name="Normal 6" xfId="16" xr:uid="{00000000-0005-0000-0000-000018000000}"/>
    <cellStyle name="Normal 6 2" xfId="17" xr:uid="{00000000-0005-0000-0000-000019000000}"/>
    <cellStyle name="Normal 7" xfId="19" xr:uid="{00000000-0005-0000-0000-00001A000000}"/>
    <cellStyle name="Normal 8" xfId="2" xr:uid="{00000000-0005-0000-0000-00001B000000}"/>
    <cellStyle name="Normal_141008Reportes Cuadros Institucionales-sectorialesADV" xfId="18" xr:uid="{00000000-0005-0000-0000-00001C000000}"/>
    <cellStyle name="Porcentaje" xfId="31" builtinId="5"/>
    <cellStyle name="Porcentaje 2" xfId="21" xr:uid="{00000000-0005-0000-0000-00001E000000}"/>
    <cellStyle name="Porcentaje 3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3"/>
  <sheetViews>
    <sheetView tabSelected="1" topLeftCell="F1" workbookViewId="0">
      <selection activeCell="I4" sqref="I4"/>
    </sheetView>
  </sheetViews>
  <sheetFormatPr baseColWidth="10" defaultRowHeight="14.5" x14ac:dyDescent="0.35"/>
  <cols>
    <col min="1" max="1" width="21.08984375" customWidth="1"/>
    <col min="2" max="2" width="69.453125" customWidth="1"/>
    <col min="3" max="3" width="12.6328125" customWidth="1"/>
    <col min="4" max="4" width="35.1796875" customWidth="1"/>
    <col min="5" max="5" width="24.90625" customWidth="1"/>
    <col min="6" max="6" width="48.36328125" customWidth="1"/>
    <col min="7" max="7" width="17.90625" customWidth="1"/>
    <col min="8" max="8" width="18.6328125" customWidth="1"/>
    <col min="9" max="9" width="16.6328125" customWidth="1"/>
    <col min="10" max="10" width="11.36328125" customWidth="1"/>
    <col min="11" max="11" width="11.1796875" customWidth="1"/>
    <col min="14" max="14" width="10.81640625" customWidth="1"/>
  </cols>
  <sheetData>
    <row r="1" spans="1:17" ht="47" customHeight="1" x14ac:dyDescent="0.35">
      <c r="A1" s="14" t="s">
        <v>156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x14ac:dyDescent="0.35">
      <c r="A2" s="2"/>
      <c r="B2" s="2"/>
      <c r="C2" s="2"/>
      <c r="D2" s="2"/>
      <c r="E2" s="2"/>
      <c r="F2" s="2"/>
      <c r="G2" s="15" t="s">
        <v>0</v>
      </c>
      <c r="H2" s="16"/>
      <c r="I2" s="17"/>
      <c r="J2" s="15" t="s">
        <v>1</v>
      </c>
      <c r="K2" s="16"/>
      <c r="L2" s="16"/>
      <c r="M2" s="17"/>
      <c r="N2" s="18" t="s">
        <v>2</v>
      </c>
      <c r="O2" s="19"/>
      <c r="P2" s="20" t="s">
        <v>3</v>
      </c>
      <c r="Q2" s="21"/>
    </row>
    <row r="3" spans="1:17" ht="22" x14ac:dyDescent="0.3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7" x14ac:dyDescent="0.35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27</v>
      </c>
      <c r="F4" s="10" t="s">
        <v>26</v>
      </c>
      <c r="G4" s="12">
        <v>0</v>
      </c>
      <c r="H4" s="12">
        <v>50000</v>
      </c>
      <c r="I4" s="12">
        <v>1540</v>
      </c>
      <c r="J4" s="5">
        <f>I4/H4</f>
        <v>3.0800000000000001E-2</v>
      </c>
      <c r="K4" s="5"/>
      <c r="L4" s="5"/>
      <c r="M4" s="8" t="s">
        <v>17</v>
      </c>
      <c r="N4" s="7">
        <f>IF(G4&gt;0,I4/G4,0)</f>
        <v>0</v>
      </c>
      <c r="O4" s="7">
        <f>IF(H4&gt;0,I4/H4,0)</f>
        <v>3.0800000000000001E-2</v>
      </c>
      <c r="P4" s="6">
        <f>IF(J4=0,0,L4/J4)</f>
        <v>0</v>
      </c>
      <c r="Q4" s="6">
        <f>IF(L4=0,0,L4/K4)</f>
        <v>0</v>
      </c>
    </row>
    <row r="5" spans="1:17" x14ac:dyDescent="0.35">
      <c r="A5" s="10" t="s">
        <v>28</v>
      </c>
      <c r="B5" s="10" t="s">
        <v>29</v>
      </c>
      <c r="C5" s="10" t="s">
        <v>24</v>
      </c>
      <c r="D5" s="10" t="s">
        <v>25</v>
      </c>
      <c r="E5" s="10" t="s">
        <v>31</v>
      </c>
      <c r="F5" s="10" t="s">
        <v>30</v>
      </c>
      <c r="G5" s="12">
        <v>0</v>
      </c>
      <c r="H5" s="12">
        <v>10000</v>
      </c>
      <c r="I5" s="12">
        <v>0</v>
      </c>
      <c r="J5" s="5"/>
      <c r="K5" s="5"/>
      <c r="L5" s="5"/>
      <c r="M5" s="8" t="s">
        <v>17</v>
      </c>
      <c r="N5" s="7">
        <f>IF(G5&gt;0,I5/G5,0)</f>
        <v>0</v>
      </c>
      <c r="O5" s="7">
        <f>IF(H5&gt;0,I5/H5,0)</f>
        <v>0</v>
      </c>
      <c r="P5" s="6">
        <f>IF(J5=0,0,L5/J5)</f>
        <v>0</v>
      </c>
      <c r="Q5" s="6">
        <f>IF(L5=0,0,L5/K5)</f>
        <v>0</v>
      </c>
    </row>
    <row r="6" spans="1:17" x14ac:dyDescent="0.35">
      <c r="A6" s="10" t="s">
        <v>32</v>
      </c>
      <c r="B6" s="10" t="s">
        <v>33</v>
      </c>
      <c r="C6" s="10" t="s">
        <v>24</v>
      </c>
      <c r="D6" s="10" t="s">
        <v>25</v>
      </c>
      <c r="E6" s="10" t="s">
        <v>35</v>
      </c>
      <c r="F6" s="10" t="s">
        <v>34</v>
      </c>
      <c r="G6" s="12">
        <v>0</v>
      </c>
      <c r="H6" s="12">
        <v>10000</v>
      </c>
      <c r="I6" s="12">
        <v>0</v>
      </c>
      <c r="J6" s="5"/>
      <c r="K6" s="5"/>
      <c r="L6" s="5"/>
      <c r="M6" s="8" t="s">
        <v>17</v>
      </c>
      <c r="N6" s="7">
        <f>IF(G6&gt;0,I6/G6,0)</f>
        <v>0</v>
      </c>
      <c r="O6" s="7">
        <f>IF(H6&gt;0,I6/H6,0)</f>
        <v>0</v>
      </c>
      <c r="P6" s="6">
        <f>IF(J6=0,0,L6/J6)</f>
        <v>0</v>
      </c>
      <c r="Q6" s="6">
        <f>IF(L6=0,0,L6/K6)</f>
        <v>0</v>
      </c>
    </row>
    <row r="7" spans="1:17" x14ac:dyDescent="0.35">
      <c r="A7" s="10" t="s">
        <v>36</v>
      </c>
      <c r="B7" s="10" t="s">
        <v>37</v>
      </c>
      <c r="C7" s="10" t="s">
        <v>24</v>
      </c>
      <c r="D7" s="10" t="s">
        <v>25</v>
      </c>
      <c r="E7" s="10" t="s">
        <v>39</v>
      </c>
      <c r="F7" s="10" t="s">
        <v>38</v>
      </c>
      <c r="G7" s="12">
        <v>0</v>
      </c>
      <c r="H7" s="12">
        <v>10000</v>
      </c>
      <c r="I7" s="12">
        <v>0</v>
      </c>
      <c r="J7" s="5"/>
      <c r="K7" s="5"/>
      <c r="L7" s="5"/>
      <c r="M7" s="8" t="s">
        <v>17</v>
      </c>
      <c r="N7" s="7">
        <f>IF(G7&gt;0,I7/G7,0)</f>
        <v>0</v>
      </c>
      <c r="O7" s="7">
        <f>IF(H7&gt;0,I7/H7,0)</f>
        <v>0</v>
      </c>
      <c r="P7" s="6">
        <f>IF(J7=0,0,L7/J7)</f>
        <v>0</v>
      </c>
      <c r="Q7" s="6">
        <f>IF(L7=0,0,L7/K7)</f>
        <v>0</v>
      </c>
    </row>
    <row r="8" spans="1:17" x14ac:dyDescent="0.35">
      <c r="A8" s="10" t="s">
        <v>40</v>
      </c>
      <c r="B8" s="10" t="s">
        <v>41</v>
      </c>
      <c r="C8" s="10" t="s">
        <v>24</v>
      </c>
      <c r="D8" s="10" t="s">
        <v>25</v>
      </c>
      <c r="E8" s="10" t="s">
        <v>43</v>
      </c>
      <c r="F8" s="10" t="s">
        <v>42</v>
      </c>
      <c r="G8" s="12">
        <v>0</v>
      </c>
      <c r="H8" s="12">
        <v>10000</v>
      </c>
      <c r="I8" s="12">
        <v>0</v>
      </c>
      <c r="J8" s="5"/>
      <c r="K8" s="5"/>
      <c r="L8" s="5"/>
      <c r="M8" s="8" t="s">
        <v>17</v>
      </c>
      <c r="N8" s="7">
        <f>IF(G8&gt;0,I8/G8,0)</f>
        <v>0</v>
      </c>
      <c r="O8" s="7">
        <f>IF(H8&gt;0,I8/H8,0)</f>
        <v>0</v>
      </c>
      <c r="P8" s="6">
        <f>IF(J8=0,0,L8/J8)</f>
        <v>0</v>
      </c>
      <c r="Q8" s="6">
        <f>IF(L8=0,0,L8/K8)</f>
        <v>0</v>
      </c>
    </row>
    <row r="9" spans="1:17" x14ac:dyDescent="0.35">
      <c r="A9" s="10" t="s">
        <v>44</v>
      </c>
      <c r="B9" s="10" t="s">
        <v>45</v>
      </c>
      <c r="C9" s="10" t="s">
        <v>24</v>
      </c>
      <c r="D9" s="10" t="s">
        <v>25</v>
      </c>
      <c r="E9" s="10" t="s">
        <v>47</v>
      </c>
      <c r="F9" s="10" t="s">
        <v>46</v>
      </c>
      <c r="G9" s="12">
        <v>0</v>
      </c>
      <c r="H9" s="12">
        <v>23000</v>
      </c>
      <c r="I9" s="12">
        <v>22820.01</v>
      </c>
      <c r="J9" s="5"/>
      <c r="K9" s="5"/>
      <c r="L9" s="5"/>
      <c r="M9" s="8" t="s">
        <v>17</v>
      </c>
      <c r="N9" s="7">
        <f>IF(G9&gt;0,I9/G9,0)</f>
        <v>0</v>
      </c>
      <c r="O9" s="7">
        <f>IF(H9&gt;0,I9/H9,0)</f>
        <v>0.99217434782608693</v>
      </c>
      <c r="P9" s="6">
        <f>IF(J9=0,0,L9/J9)</f>
        <v>0</v>
      </c>
      <c r="Q9" s="6">
        <f>IF(L9=0,0,L9/K9)</f>
        <v>0</v>
      </c>
    </row>
    <row r="10" spans="1:17" x14ac:dyDescent="0.35">
      <c r="A10" s="10" t="s">
        <v>48</v>
      </c>
      <c r="B10" s="10" t="s">
        <v>49</v>
      </c>
      <c r="C10" s="10" t="s">
        <v>24</v>
      </c>
      <c r="D10" s="10" t="s">
        <v>25</v>
      </c>
      <c r="E10" s="10" t="s">
        <v>51</v>
      </c>
      <c r="F10" s="10" t="s">
        <v>50</v>
      </c>
      <c r="G10" s="12">
        <v>0</v>
      </c>
      <c r="H10" s="12">
        <v>10000</v>
      </c>
      <c r="I10" s="12">
        <v>0</v>
      </c>
      <c r="J10" s="5"/>
      <c r="K10" s="5"/>
      <c r="L10" s="5"/>
      <c r="M10" s="8" t="s">
        <v>17</v>
      </c>
      <c r="N10" s="7">
        <f>IF(G10&gt;0,I10/G10,0)</f>
        <v>0</v>
      </c>
      <c r="O10" s="7">
        <f>IF(H10&gt;0,I10/H10,0)</f>
        <v>0</v>
      </c>
      <c r="P10" s="6">
        <f>IF(J10=0,0,L10/J10)</f>
        <v>0</v>
      </c>
      <c r="Q10" s="6">
        <f>IF(L10=0,0,L10/K10)</f>
        <v>0</v>
      </c>
    </row>
    <row r="11" spans="1:17" x14ac:dyDescent="0.35">
      <c r="A11" s="10" t="s">
        <v>52</v>
      </c>
      <c r="B11" s="10" t="s">
        <v>53</v>
      </c>
      <c r="C11" s="10" t="s">
        <v>24</v>
      </c>
      <c r="D11" s="10" t="s">
        <v>25</v>
      </c>
      <c r="E11" s="10" t="s">
        <v>55</v>
      </c>
      <c r="F11" s="10" t="s">
        <v>54</v>
      </c>
      <c r="G11" s="12">
        <v>0</v>
      </c>
      <c r="H11" s="12">
        <v>31000</v>
      </c>
      <c r="I11" s="12">
        <v>0</v>
      </c>
      <c r="J11" s="5"/>
      <c r="K11" s="5"/>
      <c r="L11" s="5"/>
      <c r="M11" s="8" t="s">
        <v>17</v>
      </c>
      <c r="N11" s="7">
        <f>IF(G11&gt;0,I11/G11,0)</f>
        <v>0</v>
      </c>
      <c r="O11" s="7">
        <f>IF(H11&gt;0,I11/H11,0)</f>
        <v>0</v>
      </c>
      <c r="P11" s="6">
        <f>IF(J11=0,0,L11/J11)</f>
        <v>0</v>
      </c>
      <c r="Q11" s="6">
        <f>IF(L11=0,0,L11/K11)</f>
        <v>0</v>
      </c>
    </row>
    <row r="12" spans="1:17" x14ac:dyDescent="0.35">
      <c r="A12" s="10" t="s">
        <v>56</v>
      </c>
      <c r="B12" s="10" t="s">
        <v>57</v>
      </c>
      <c r="C12" s="10" t="s">
        <v>24</v>
      </c>
      <c r="D12" s="10" t="s">
        <v>25</v>
      </c>
      <c r="E12" s="10" t="s">
        <v>59</v>
      </c>
      <c r="F12" s="10" t="s">
        <v>58</v>
      </c>
      <c r="G12" s="12">
        <v>0</v>
      </c>
      <c r="H12" s="12">
        <v>10000</v>
      </c>
      <c r="I12" s="12">
        <v>0</v>
      </c>
      <c r="J12" s="5"/>
      <c r="K12" s="5"/>
      <c r="L12" s="5"/>
      <c r="M12" s="8" t="s">
        <v>17</v>
      </c>
      <c r="N12" s="7">
        <f>IF(G12&gt;0,I12/G12,0)</f>
        <v>0</v>
      </c>
      <c r="O12" s="7">
        <f>IF(H12&gt;0,I12/H12,0)</f>
        <v>0</v>
      </c>
      <c r="P12" s="6">
        <f>IF(J12=0,0,L12/J12)</f>
        <v>0</v>
      </c>
      <c r="Q12" s="6">
        <f>IF(L12=0,0,L12/K12)</f>
        <v>0</v>
      </c>
    </row>
    <row r="13" spans="1:17" x14ac:dyDescent="0.35">
      <c r="A13" s="10" t="s">
        <v>60</v>
      </c>
      <c r="B13" s="10" t="s">
        <v>61</v>
      </c>
      <c r="C13" s="10" t="s">
        <v>24</v>
      </c>
      <c r="D13" s="10" t="s">
        <v>25</v>
      </c>
      <c r="E13" s="10" t="s">
        <v>63</v>
      </c>
      <c r="F13" s="10" t="s">
        <v>62</v>
      </c>
      <c r="G13" s="12">
        <v>0</v>
      </c>
      <c r="H13" s="12">
        <v>10000</v>
      </c>
      <c r="I13" s="12">
        <v>0</v>
      </c>
      <c r="J13" s="5"/>
      <c r="K13" s="5"/>
      <c r="L13" s="5"/>
      <c r="M13" s="8" t="s">
        <v>17</v>
      </c>
      <c r="N13" s="7">
        <f>IF(G13&gt;0,I13/G13,0)</f>
        <v>0</v>
      </c>
      <c r="O13" s="7">
        <f>IF(H13&gt;0,I13/H13,0)</f>
        <v>0</v>
      </c>
      <c r="P13" s="6">
        <f>IF(J13=0,0,L13/J13)</f>
        <v>0</v>
      </c>
      <c r="Q13" s="6">
        <f>IF(L13=0,0,L13/K13)</f>
        <v>0</v>
      </c>
    </row>
    <row r="14" spans="1:17" x14ac:dyDescent="0.35">
      <c r="A14" s="10" t="s">
        <v>64</v>
      </c>
      <c r="B14" s="10" t="s">
        <v>65</v>
      </c>
      <c r="C14" s="10" t="s">
        <v>24</v>
      </c>
      <c r="D14" s="10" t="s">
        <v>25</v>
      </c>
      <c r="E14" s="10" t="s">
        <v>67</v>
      </c>
      <c r="F14" s="10" t="s">
        <v>66</v>
      </c>
      <c r="G14" s="12">
        <v>0</v>
      </c>
      <c r="H14" s="12">
        <v>10000</v>
      </c>
      <c r="I14" s="12">
        <v>0</v>
      </c>
      <c r="J14" s="5"/>
      <c r="K14" s="5"/>
      <c r="L14" s="5"/>
      <c r="M14" s="8" t="s">
        <v>17</v>
      </c>
      <c r="N14" s="7">
        <f>IF(G14&gt;0,I14/G14,0)</f>
        <v>0</v>
      </c>
      <c r="O14" s="7">
        <f>IF(H14&gt;0,I14/H14,0)</f>
        <v>0</v>
      </c>
      <c r="P14" s="6">
        <f>IF(J14=0,0,L14/J14)</f>
        <v>0</v>
      </c>
      <c r="Q14" s="6">
        <f>IF(L14=0,0,L14/K14)</f>
        <v>0</v>
      </c>
    </row>
    <row r="15" spans="1:17" x14ac:dyDescent="0.35">
      <c r="A15" s="10" t="s">
        <v>68</v>
      </c>
      <c r="B15" s="10" t="s">
        <v>69</v>
      </c>
      <c r="C15" s="10" t="s">
        <v>24</v>
      </c>
      <c r="D15" s="10" t="s">
        <v>25</v>
      </c>
      <c r="E15" s="10" t="s">
        <v>71</v>
      </c>
      <c r="F15" s="10" t="s">
        <v>70</v>
      </c>
      <c r="G15" s="12">
        <v>0</v>
      </c>
      <c r="H15" s="12">
        <v>15000</v>
      </c>
      <c r="I15" s="12">
        <v>4749.99</v>
      </c>
      <c r="J15" s="5"/>
      <c r="K15" s="5"/>
      <c r="L15" s="5"/>
      <c r="M15" s="8" t="s">
        <v>17</v>
      </c>
      <c r="N15" s="7">
        <f>IF(G15&gt;0,I15/G15,0)</f>
        <v>0</v>
      </c>
      <c r="O15" s="7">
        <f>IF(H15&gt;0,I15/H15,0)</f>
        <v>0.316666</v>
      </c>
      <c r="P15" s="6">
        <f>IF(J15=0,0,L15/J15)</f>
        <v>0</v>
      </c>
      <c r="Q15" s="6">
        <f>IF(L15=0,0,L15/K15)</f>
        <v>0</v>
      </c>
    </row>
    <row r="16" spans="1:17" x14ac:dyDescent="0.35">
      <c r="A16" s="10" t="s">
        <v>72</v>
      </c>
      <c r="B16" s="10" t="s">
        <v>73</v>
      </c>
      <c r="C16" s="10" t="s">
        <v>24</v>
      </c>
      <c r="D16" s="10" t="s">
        <v>25</v>
      </c>
      <c r="E16" s="10" t="s">
        <v>75</v>
      </c>
      <c r="F16" s="10" t="s">
        <v>74</v>
      </c>
      <c r="G16" s="12">
        <v>0</v>
      </c>
      <c r="H16" s="12">
        <v>10000</v>
      </c>
      <c r="I16" s="12">
        <v>0</v>
      </c>
      <c r="J16" s="5"/>
      <c r="K16" s="5"/>
      <c r="L16" s="5"/>
      <c r="M16" s="8" t="s">
        <v>17</v>
      </c>
      <c r="N16" s="7">
        <f>IF(G16&gt;0,I16/G16,0)</f>
        <v>0</v>
      </c>
      <c r="O16" s="7">
        <f>IF(H16&gt;0,I16/H16,0)</f>
        <v>0</v>
      </c>
      <c r="P16" s="6">
        <f>IF(J16=0,0,L16/J16)</f>
        <v>0</v>
      </c>
      <c r="Q16" s="6">
        <f>IF(L16=0,0,L16/K16)</f>
        <v>0</v>
      </c>
    </row>
    <row r="17" spans="1:17" x14ac:dyDescent="0.35">
      <c r="A17" s="10" t="s">
        <v>76</v>
      </c>
      <c r="B17" s="10" t="s">
        <v>77</v>
      </c>
      <c r="C17" s="10" t="s">
        <v>24</v>
      </c>
      <c r="D17" s="10" t="s">
        <v>25</v>
      </c>
      <c r="E17" s="10" t="s">
        <v>79</v>
      </c>
      <c r="F17" s="10" t="s">
        <v>78</v>
      </c>
      <c r="G17" s="12">
        <v>0</v>
      </c>
      <c r="H17" s="12">
        <v>10000</v>
      </c>
      <c r="I17" s="12">
        <v>0</v>
      </c>
      <c r="J17" s="5"/>
      <c r="K17" s="5"/>
      <c r="L17" s="5"/>
      <c r="M17" s="8" t="s">
        <v>17</v>
      </c>
      <c r="N17" s="7">
        <f>IF(G17&gt;0,I17/G17,0)</f>
        <v>0</v>
      </c>
      <c r="O17" s="7">
        <f>IF(H17&gt;0,I17/H17,0)</f>
        <v>0</v>
      </c>
      <c r="P17" s="6">
        <f>IF(J17=0,0,L17/J17)</f>
        <v>0</v>
      </c>
      <c r="Q17" s="6">
        <f>IF(L17=0,0,L17/K17)</f>
        <v>0</v>
      </c>
    </row>
    <row r="18" spans="1:17" x14ac:dyDescent="0.35">
      <c r="A18" s="10" t="s">
        <v>80</v>
      </c>
      <c r="B18" s="10" t="s">
        <v>81</v>
      </c>
      <c r="C18" s="10" t="s">
        <v>24</v>
      </c>
      <c r="D18" s="10" t="s">
        <v>25</v>
      </c>
      <c r="E18" s="10" t="s">
        <v>83</v>
      </c>
      <c r="F18" s="10" t="s">
        <v>82</v>
      </c>
      <c r="G18" s="12">
        <v>0</v>
      </c>
      <c r="H18" s="12">
        <v>118000</v>
      </c>
      <c r="I18" s="12">
        <v>0</v>
      </c>
      <c r="J18" s="5"/>
      <c r="K18" s="5"/>
      <c r="L18" s="5"/>
      <c r="M18" s="8" t="s">
        <v>17</v>
      </c>
      <c r="N18" s="7">
        <f>IF(G18&gt;0,I18/G18,0)</f>
        <v>0</v>
      </c>
      <c r="O18" s="7">
        <f>IF(H18&gt;0,I18/H18,0)</f>
        <v>0</v>
      </c>
      <c r="P18" s="6">
        <f>IF(J18=0,0,L18/J18)</f>
        <v>0</v>
      </c>
      <c r="Q18" s="6">
        <f>IF(L18=0,0,L18/K18)</f>
        <v>0</v>
      </c>
    </row>
    <row r="19" spans="1:17" x14ac:dyDescent="0.35">
      <c r="A19" s="10" t="s">
        <v>84</v>
      </c>
      <c r="B19" s="10" t="s">
        <v>85</v>
      </c>
      <c r="C19" s="10" t="s">
        <v>24</v>
      </c>
      <c r="D19" s="10" t="s">
        <v>25</v>
      </c>
      <c r="E19" s="10" t="s">
        <v>87</v>
      </c>
      <c r="F19" s="10" t="s">
        <v>86</v>
      </c>
      <c r="G19" s="12">
        <v>0</v>
      </c>
      <c r="H19" s="12">
        <v>10000</v>
      </c>
      <c r="I19" s="12">
        <v>0</v>
      </c>
      <c r="J19" s="5"/>
      <c r="K19" s="5"/>
      <c r="L19" s="5"/>
      <c r="M19" s="8" t="s">
        <v>17</v>
      </c>
      <c r="N19" s="7">
        <f>IF(G19&gt;0,I19/G19,0)</f>
        <v>0</v>
      </c>
      <c r="O19" s="7">
        <f>IF(H19&gt;0,I19/H19,0)</f>
        <v>0</v>
      </c>
      <c r="P19" s="6">
        <f>IF(J19=0,0,L19/J19)</f>
        <v>0</v>
      </c>
      <c r="Q19" s="6">
        <f>IF(L19=0,0,L19/K19)</f>
        <v>0</v>
      </c>
    </row>
    <row r="20" spans="1:17" x14ac:dyDescent="0.35">
      <c r="A20" s="10" t="s">
        <v>88</v>
      </c>
      <c r="B20" s="10" t="s">
        <v>89</v>
      </c>
      <c r="C20" s="10" t="s">
        <v>24</v>
      </c>
      <c r="D20" s="10" t="s">
        <v>25</v>
      </c>
      <c r="E20" s="10" t="s">
        <v>91</v>
      </c>
      <c r="F20" s="10" t="s">
        <v>90</v>
      </c>
      <c r="G20" s="12">
        <v>0</v>
      </c>
      <c r="H20" s="12">
        <v>10000</v>
      </c>
      <c r="I20" s="12">
        <v>0</v>
      </c>
      <c r="J20" s="5"/>
      <c r="K20" s="5"/>
      <c r="L20" s="5"/>
      <c r="M20" s="8" t="s">
        <v>17</v>
      </c>
      <c r="N20" s="7">
        <f>IF(G20&gt;0,I20/G20,0)</f>
        <v>0</v>
      </c>
      <c r="O20" s="7">
        <f>IF(H20&gt;0,I20/H20,0)</f>
        <v>0</v>
      </c>
      <c r="P20" s="6">
        <f>IF(J20=0,0,L20/J20)</f>
        <v>0</v>
      </c>
      <c r="Q20" s="6">
        <f>IF(L20=0,0,L20/K20)</f>
        <v>0</v>
      </c>
    </row>
    <row r="21" spans="1:17" x14ac:dyDescent="0.35">
      <c r="A21" s="10" t="s">
        <v>92</v>
      </c>
      <c r="B21" s="10" t="s">
        <v>93</v>
      </c>
      <c r="C21" s="10" t="s">
        <v>24</v>
      </c>
      <c r="D21" s="10" t="s">
        <v>25</v>
      </c>
      <c r="E21" s="10" t="s">
        <v>95</v>
      </c>
      <c r="F21" s="10" t="s">
        <v>94</v>
      </c>
      <c r="G21" s="12">
        <v>0</v>
      </c>
      <c r="H21" s="12">
        <v>10000</v>
      </c>
      <c r="I21" s="12">
        <v>0</v>
      </c>
      <c r="J21" s="5"/>
      <c r="K21" s="5"/>
      <c r="L21" s="5"/>
      <c r="M21" s="8" t="s">
        <v>17</v>
      </c>
      <c r="N21" s="7">
        <f>IF(G21&gt;0,I21/G21,0)</f>
        <v>0</v>
      </c>
      <c r="O21" s="7">
        <f>IF(H21&gt;0,I21/H21,0)</f>
        <v>0</v>
      </c>
      <c r="P21" s="6">
        <f>IF(J21=0,0,L21/J21)</f>
        <v>0</v>
      </c>
      <c r="Q21" s="6">
        <f>IF(L21=0,0,L21/K21)</f>
        <v>0</v>
      </c>
    </row>
    <row r="22" spans="1:17" x14ac:dyDescent="0.35">
      <c r="A22" s="10" t="s">
        <v>96</v>
      </c>
      <c r="B22" s="10" t="s">
        <v>97</v>
      </c>
      <c r="C22" s="10" t="s">
        <v>24</v>
      </c>
      <c r="D22" s="10" t="s">
        <v>25</v>
      </c>
      <c r="E22" s="10" t="s">
        <v>99</v>
      </c>
      <c r="F22" s="10" t="s">
        <v>98</v>
      </c>
      <c r="G22" s="12">
        <v>0</v>
      </c>
      <c r="H22" s="12">
        <v>10000</v>
      </c>
      <c r="I22" s="12">
        <v>0</v>
      </c>
      <c r="J22" s="5"/>
      <c r="K22" s="5"/>
      <c r="L22" s="5"/>
      <c r="M22" s="8" t="s">
        <v>17</v>
      </c>
      <c r="N22" s="7">
        <f>IF(G22&gt;0,I22/G22,0)</f>
        <v>0</v>
      </c>
      <c r="O22" s="7">
        <f>IF(H22&gt;0,I22/H22,0)</f>
        <v>0</v>
      </c>
      <c r="P22" s="6">
        <f>IF(J22=0,0,L22/J22)</f>
        <v>0</v>
      </c>
      <c r="Q22" s="6">
        <f>IF(L22=0,0,L22/K22)</f>
        <v>0</v>
      </c>
    </row>
    <row r="23" spans="1:17" x14ac:dyDescent="0.35">
      <c r="A23" s="10" t="s">
        <v>100</v>
      </c>
      <c r="B23" s="10" t="s">
        <v>101</v>
      </c>
      <c r="C23" s="10" t="s">
        <v>24</v>
      </c>
      <c r="D23" s="10" t="s">
        <v>25</v>
      </c>
      <c r="E23" s="10" t="s">
        <v>103</v>
      </c>
      <c r="F23" s="10" t="s">
        <v>102</v>
      </c>
      <c r="G23" s="12">
        <v>0</v>
      </c>
      <c r="H23" s="12">
        <v>10000</v>
      </c>
      <c r="I23" s="12">
        <v>0</v>
      </c>
      <c r="J23" s="5"/>
      <c r="K23" s="5"/>
      <c r="L23" s="5"/>
      <c r="M23" s="8" t="s">
        <v>17</v>
      </c>
      <c r="N23" s="7">
        <f>IF(G23&gt;0,I23/G23,0)</f>
        <v>0</v>
      </c>
      <c r="O23" s="7">
        <f>IF(H23&gt;0,I23/H23,0)</f>
        <v>0</v>
      </c>
      <c r="P23" s="6">
        <f>IF(J23=0,0,L23/J23)</f>
        <v>0</v>
      </c>
      <c r="Q23" s="6">
        <f>IF(L23=0,0,L23/K23)</f>
        <v>0</v>
      </c>
    </row>
    <row r="24" spans="1:17" x14ac:dyDescent="0.35">
      <c r="A24" s="10" t="s">
        <v>104</v>
      </c>
      <c r="B24" s="10" t="s">
        <v>105</v>
      </c>
      <c r="C24" s="10" t="s">
        <v>24</v>
      </c>
      <c r="D24" s="10" t="s">
        <v>25</v>
      </c>
      <c r="E24" s="10" t="s">
        <v>107</v>
      </c>
      <c r="F24" s="10" t="s">
        <v>106</v>
      </c>
      <c r="G24" s="12">
        <v>0</v>
      </c>
      <c r="H24" s="12">
        <v>10000</v>
      </c>
      <c r="I24" s="12">
        <v>0</v>
      </c>
      <c r="J24" s="5"/>
      <c r="K24" s="5"/>
      <c r="L24" s="5"/>
      <c r="M24" s="8" t="s">
        <v>17</v>
      </c>
      <c r="N24" s="7">
        <f>IF(G24&gt;0,I24/G24,0)</f>
        <v>0</v>
      </c>
      <c r="O24" s="7">
        <f>IF(H24&gt;0,I24/H24,0)</f>
        <v>0</v>
      </c>
      <c r="P24" s="6">
        <f>IF(J24=0,0,L24/J24)</f>
        <v>0</v>
      </c>
      <c r="Q24" s="6">
        <f>IF(L24=0,0,L24/K24)</f>
        <v>0</v>
      </c>
    </row>
    <row r="25" spans="1:17" x14ac:dyDescent="0.35">
      <c r="A25" s="10" t="s">
        <v>108</v>
      </c>
      <c r="B25" s="10" t="s">
        <v>109</v>
      </c>
      <c r="C25" s="10" t="s">
        <v>24</v>
      </c>
      <c r="D25" s="10" t="s">
        <v>25</v>
      </c>
      <c r="E25" s="10" t="s">
        <v>111</v>
      </c>
      <c r="F25" s="10" t="s">
        <v>110</v>
      </c>
      <c r="G25" s="12">
        <v>0</v>
      </c>
      <c r="H25" s="12">
        <v>10000</v>
      </c>
      <c r="I25" s="12">
        <v>0</v>
      </c>
      <c r="J25" s="5"/>
      <c r="K25" s="5"/>
      <c r="L25" s="5"/>
      <c r="M25" s="8" t="s">
        <v>17</v>
      </c>
      <c r="N25" s="7">
        <f>IF(G25&gt;0,I25/G25,0)</f>
        <v>0</v>
      </c>
      <c r="O25" s="7">
        <f>IF(H25&gt;0,I25/H25,0)</f>
        <v>0</v>
      </c>
      <c r="P25" s="6">
        <f>IF(J25=0,0,L25/J25)</f>
        <v>0</v>
      </c>
      <c r="Q25" s="6">
        <f>IF(L25=0,0,L25/K25)</f>
        <v>0</v>
      </c>
    </row>
    <row r="26" spans="1:17" x14ac:dyDescent="0.35">
      <c r="A26" s="10" t="s">
        <v>112</v>
      </c>
      <c r="B26" s="10" t="s">
        <v>113</v>
      </c>
      <c r="C26" s="10" t="s">
        <v>24</v>
      </c>
      <c r="D26" s="10" t="s">
        <v>25</v>
      </c>
      <c r="E26" s="10" t="s">
        <v>115</v>
      </c>
      <c r="F26" s="10" t="s">
        <v>114</v>
      </c>
      <c r="G26" s="12">
        <v>0</v>
      </c>
      <c r="H26" s="12">
        <v>60000</v>
      </c>
      <c r="I26" s="12">
        <v>11900</v>
      </c>
      <c r="J26" s="5"/>
      <c r="K26" s="5"/>
      <c r="L26" s="5"/>
      <c r="M26" s="8" t="s">
        <v>17</v>
      </c>
      <c r="N26" s="7">
        <f>IF(G26&gt;0,I26/G26,0)</f>
        <v>0</v>
      </c>
      <c r="O26" s="7">
        <f>IF(H26&gt;0,I26/H26,0)</f>
        <v>0.19833333333333333</v>
      </c>
      <c r="P26" s="6">
        <f>IF(J26=0,0,L26/J26)</f>
        <v>0</v>
      </c>
      <c r="Q26" s="6">
        <f>IF(L26=0,0,L26/K26)</f>
        <v>0</v>
      </c>
    </row>
    <row r="27" spans="1:17" x14ac:dyDescent="0.35">
      <c r="A27" s="10" t="s">
        <v>116</v>
      </c>
      <c r="B27" s="10" t="s">
        <v>117</v>
      </c>
      <c r="C27" s="10" t="s">
        <v>24</v>
      </c>
      <c r="D27" s="10" t="s">
        <v>25</v>
      </c>
      <c r="E27" s="10" t="s">
        <v>119</v>
      </c>
      <c r="F27" s="10" t="s">
        <v>118</v>
      </c>
      <c r="G27" s="12">
        <v>0</v>
      </c>
      <c r="H27" s="12">
        <v>10000</v>
      </c>
      <c r="I27" s="12">
        <v>0</v>
      </c>
      <c r="J27" s="5"/>
      <c r="K27" s="5"/>
      <c r="L27" s="5"/>
      <c r="M27" s="8" t="s">
        <v>17</v>
      </c>
      <c r="N27" s="7">
        <f>IF(G27&gt;0,I27/G27,0)</f>
        <v>0</v>
      </c>
      <c r="O27" s="7">
        <f>IF(H27&gt;0,I27/H27,0)</f>
        <v>0</v>
      </c>
      <c r="P27" s="6">
        <f>IF(J27=0,0,L27/J27)</f>
        <v>0</v>
      </c>
      <c r="Q27" s="6">
        <f>IF(L27=0,0,L27/K27)</f>
        <v>0</v>
      </c>
    </row>
    <row r="28" spans="1:17" x14ac:dyDescent="0.35">
      <c r="A28" s="10" t="s">
        <v>120</v>
      </c>
      <c r="B28" s="10" t="s">
        <v>121</v>
      </c>
      <c r="C28" s="10" t="s">
        <v>24</v>
      </c>
      <c r="D28" s="10" t="s">
        <v>25</v>
      </c>
      <c r="E28" s="10" t="s">
        <v>123</v>
      </c>
      <c r="F28" s="10" t="s">
        <v>122</v>
      </c>
      <c r="G28" s="12">
        <v>0</v>
      </c>
      <c r="H28" s="12">
        <v>10000</v>
      </c>
      <c r="I28" s="12">
        <v>0</v>
      </c>
      <c r="J28" s="5"/>
      <c r="K28" s="5"/>
      <c r="L28" s="5"/>
      <c r="M28" s="8" t="s">
        <v>17</v>
      </c>
      <c r="N28" s="7">
        <f>IF(G28&gt;0,I28/G28,0)</f>
        <v>0</v>
      </c>
      <c r="O28" s="7">
        <f>IF(H28&gt;0,I28/H28,0)</f>
        <v>0</v>
      </c>
      <c r="P28" s="6">
        <f>IF(J28=0,0,L28/J28)</f>
        <v>0</v>
      </c>
      <c r="Q28" s="6">
        <f>IF(L28=0,0,L28/K28)</f>
        <v>0</v>
      </c>
    </row>
    <row r="29" spans="1:17" x14ac:dyDescent="0.35">
      <c r="A29" s="10" t="s">
        <v>80</v>
      </c>
      <c r="B29" s="10" t="s">
        <v>81</v>
      </c>
      <c r="C29" s="10" t="s">
        <v>124</v>
      </c>
      <c r="D29" s="10" t="s">
        <v>25</v>
      </c>
      <c r="E29" s="10" t="s">
        <v>83</v>
      </c>
      <c r="F29" s="10" t="s">
        <v>82</v>
      </c>
      <c r="G29" s="12">
        <v>0</v>
      </c>
      <c r="H29" s="12">
        <v>15000</v>
      </c>
      <c r="I29" s="12">
        <v>0</v>
      </c>
      <c r="J29" s="5"/>
      <c r="K29" s="5"/>
      <c r="L29" s="5"/>
      <c r="M29" s="8" t="s">
        <v>17</v>
      </c>
      <c r="N29" s="7">
        <f>IF(G29&gt;0,I29/G29,0)</f>
        <v>0</v>
      </c>
      <c r="O29" s="7">
        <f>IF(H29&gt;0,I29/H29,0)</f>
        <v>0</v>
      </c>
      <c r="P29" s="6">
        <f>IF(J29=0,0,L29/J29)</f>
        <v>0</v>
      </c>
      <c r="Q29" s="6">
        <f>IF(L29=0,0,L29/K29)</f>
        <v>0</v>
      </c>
    </row>
    <row r="30" spans="1:17" x14ac:dyDescent="0.35">
      <c r="A30" s="10" t="s">
        <v>22</v>
      </c>
      <c r="B30" s="10" t="s">
        <v>23</v>
      </c>
      <c r="C30" s="10" t="s">
        <v>125</v>
      </c>
      <c r="D30" s="10" t="s">
        <v>25</v>
      </c>
      <c r="E30" s="10" t="s">
        <v>27</v>
      </c>
      <c r="F30" s="10" t="s">
        <v>26</v>
      </c>
      <c r="G30" s="12">
        <v>0</v>
      </c>
      <c r="H30" s="12">
        <v>180000</v>
      </c>
      <c r="I30" s="12">
        <v>145000</v>
      </c>
      <c r="J30" s="5"/>
      <c r="K30" s="5"/>
      <c r="L30" s="5"/>
      <c r="M30" s="8" t="s">
        <v>17</v>
      </c>
      <c r="N30" s="7">
        <f>IF(G30&gt;0,I30/G30,0)</f>
        <v>0</v>
      </c>
      <c r="O30" s="7">
        <f>IF(H30&gt;0,I30/H30,0)</f>
        <v>0.80555555555555558</v>
      </c>
      <c r="P30" s="6">
        <f>IF(J30=0,0,L30/J30)</f>
        <v>0</v>
      </c>
      <c r="Q30" s="6">
        <f>IF(L30=0,0,L30/K30)</f>
        <v>0</v>
      </c>
    </row>
    <row r="31" spans="1:17" x14ac:dyDescent="0.35">
      <c r="A31" s="10" t="s">
        <v>126</v>
      </c>
      <c r="B31" s="10" t="s">
        <v>23</v>
      </c>
      <c r="C31" s="10" t="s">
        <v>127</v>
      </c>
      <c r="D31" s="10" t="s">
        <v>25</v>
      </c>
      <c r="E31" s="10" t="s">
        <v>27</v>
      </c>
      <c r="F31" s="10" t="s">
        <v>26</v>
      </c>
      <c r="G31" s="12">
        <v>0</v>
      </c>
      <c r="H31" s="12">
        <v>25000</v>
      </c>
      <c r="I31" s="12">
        <v>24495</v>
      </c>
      <c r="J31" s="5"/>
      <c r="K31" s="5"/>
      <c r="L31" s="5"/>
      <c r="M31" s="8" t="s">
        <v>17</v>
      </c>
      <c r="N31" s="7">
        <f>IF(G31&gt;0,I31/G31,0)</f>
        <v>0</v>
      </c>
      <c r="O31" s="7">
        <f>IF(H31&gt;0,I31/H31,0)</f>
        <v>0.9798</v>
      </c>
      <c r="P31" s="6">
        <f>IF(J31=0,0,L31/J31)</f>
        <v>0</v>
      </c>
      <c r="Q31" s="6">
        <f>IF(L31=0,0,L31/K31)</f>
        <v>0</v>
      </c>
    </row>
    <row r="32" spans="1:17" x14ac:dyDescent="0.35">
      <c r="A32" s="10" t="s">
        <v>32</v>
      </c>
      <c r="B32" s="10" t="s">
        <v>33</v>
      </c>
      <c r="C32" s="10" t="s">
        <v>127</v>
      </c>
      <c r="D32" s="10" t="s">
        <v>25</v>
      </c>
      <c r="E32" s="10" t="s">
        <v>35</v>
      </c>
      <c r="F32" s="10" t="s">
        <v>34</v>
      </c>
      <c r="G32" s="12">
        <v>0</v>
      </c>
      <c r="H32" s="12">
        <v>31320</v>
      </c>
      <c r="I32" s="12">
        <v>31320</v>
      </c>
      <c r="J32" s="5"/>
      <c r="K32" s="5"/>
      <c r="L32" s="5"/>
      <c r="M32" s="8" t="s">
        <v>17</v>
      </c>
      <c r="N32" s="7">
        <f>IF(G32&gt;0,I32/G32,0)</f>
        <v>0</v>
      </c>
      <c r="O32" s="7">
        <f>IF(H32&gt;0,I32/H32,0)</f>
        <v>1</v>
      </c>
      <c r="P32" s="6">
        <f>IF(J32=0,0,L32/J32)</f>
        <v>0</v>
      </c>
      <c r="Q32" s="6">
        <f>IF(L32=0,0,L32/K32)</f>
        <v>0</v>
      </c>
    </row>
    <row r="33" spans="1:17" x14ac:dyDescent="0.35">
      <c r="A33" s="10" t="s">
        <v>44</v>
      </c>
      <c r="B33" s="10" t="s">
        <v>45</v>
      </c>
      <c r="C33" s="10" t="s">
        <v>127</v>
      </c>
      <c r="D33" s="10" t="s">
        <v>25</v>
      </c>
      <c r="E33" s="10" t="s">
        <v>47</v>
      </c>
      <c r="F33" s="10" t="s">
        <v>46</v>
      </c>
      <c r="G33" s="12">
        <v>0</v>
      </c>
      <c r="H33" s="12">
        <v>41240</v>
      </c>
      <c r="I33" s="12">
        <v>40735</v>
      </c>
      <c r="J33" s="5"/>
      <c r="K33" s="5"/>
      <c r="L33" s="5"/>
      <c r="M33" s="8" t="s">
        <v>17</v>
      </c>
      <c r="N33" s="7">
        <f>IF(G33&gt;0,I33/G33,0)</f>
        <v>0</v>
      </c>
      <c r="O33" s="7">
        <f>IF(H33&gt;0,I33/H33,0)</f>
        <v>0.98775460717749752</v>
      </c>
      <c r="P33" s="6">
        <f>IF(J33=0,0,L33/J33)</f>
        <v>0</v>
      </c>
      <c r="Q33" s="6">
        <f>IF(L33=0,0,L33/K33)</f>
        <v>0</v>
      </c>
    </row>
    <row r="34" spans="1:17" x14ac:dyDescent="0.35">
      <c r="A34" s="10" t="s">
        <v>64</v>
      </c>
      <c r="B34" s="10" t="s">
        <v>65</v>
      </c>
      <c r="C34" s="10" t="s">
        <v>127</v>
      </c>
      <c r="D34" s="10" t="s">
        <v>25</v>
      </c>
      <c r="E34" s="10" t="s">
        <v>67</v>
      </c>
      <c r="F34" s="10" t="s">
        <v>66</v>
      </c>
      <c r="G34" s="12">
        <v>0</v>
      </c>
      <c r="H34" s="12">
        <v>100000</v>
      </c>
      <c r="I34" s="12">
        <v>0</v>
      </c>
      <c r="J34" s="5"/>
      <c r="K34" s="5"/>
      <c r="L34" s="5"/>
      <c r="M34" s="8" t="s">
        <v>17</v>
      </c>
      <c r="N34" s="7">
        <f>IF(G34&gt;0,I34/G34,0)</f>
        <v>0</v>
      </c>
      <c r="O34" s="7">
        <f>IF(H34&gt;0,I34/H34,0)</f>
        <v>0</v>
      </c>
      <c r="P34" s="6">
        <f>IF(J34=0,0,L34/J34)</f>
        <v>0</v>
      </c>
      <c r="Q34" s="6">
        <f>IF(L34=0,0,L34/K34)</f>
        <v>0</v>
      </c>
    </row>
    <row r="35" spans="1:17" x14ac:dyDescent="0.35">
      <c r="A35" s="10" t="s">
        <v>80</v>
      </c>
      <c r="B35" s="10" t="s">
        <v>81</v>
      </c>
      <c r="C35" s="10" t="s">
        <v>127</v>
      </c>
      <c r="D35" s="10" t="s">
        <v>25</v>
      </c>
      <c r="E35" s="10" t="s">
        <v>83</v>
      </c>
      <c r="F35" s="10" t="s">
        <v>82</v>
      </c>
      <c r="G35" s="12">
        <v>0</v>
      </c>
      <c r="H35" s="12">
        <v>189000</v>
      </c>
      <c r="I35" s="12">
        <v>0</v>
      </c>
      <c r="J35" s="5"/>
      <c r="K35" s="5"/>
      <c r="L35" s="5"/>
      <c r="M35" s="8" t="s">
        <v>17</v>
      </c>
      <c r="N35" s="7">
        <f>IF(G35&gt;0,I35/G35,0)</f>
        <v>0</v>
      </c>
      <c r="O35" s="7">
        <f>IF(H35&gt;0,I35/H35,0)</f>
        <v>0</v>
      </c>
      <c r="P35" s="6">
        <f>IF(J35=0,0,L35/J35)</f>
        <v>0</v>
      </c>
      <c r="Q35" s="6">
        <f>IF(L35=0,0,L35/K35)</f>
        <v>0</v>
      </c>
    </row>
    <row r="36" spans="1:17" x14ac:dyDescent="0.35">
      <c r="A36" s="10" t="s">
        <v>92</v>
      </c>
      <c r="B36" s="10" t="s">
        <v>93</v>
      </c>
      <c r="C36" s="10" t="s">
        <v>127</v>
      </c>
      <c r="D36" s="10" t="s">
        <v>25</v>
      </c>
      <c r="E36" s="10" t="s">
        <v>95</v>
      </c>
      <c r="F36" s="10" t="s">
        <v>94</v>
      </c>
      <c r="G36" s="12">
        <v>0</v>
      </c>
      <c r="H36" s="12">
        <v>80000</v>
      </c>
      <c r="I36" s="12">
        <v>0</v>
      </c>
      <c r="J36" s="5"/>
      <c r="K36" s="5"/>
      <c r="L36" s="5"/>
      <c r="M36" s="8" t="s">
        <v>17</v>
      </c>
      <c r="N36" s="7">
        <f>IF(G36&gt;0,I36/G36,0)</f>
        <v>0</v>
      </c>
      <c r="O36" s="7">
        <f>IF(H36&gt;0,I36/H36,0)</f>
        <v>0</v>
      </c>
      <c r="P36" s="6">
        <f>IF(J36=0,0,L36/J36)</f>
        <v>0</v>
      </c>
      <c r="Q36" s="6">
        <f>IF(L36=0,0,L36/K36)</f>
        <v>0</v>
      </c>
    </row>
    <row r="37" spans="1:17" x14ac:dyDescent="0.35">
      <c r="A37" s="10" t="s">
        <v>112</v>
      </c>
      <c r="B37" s="10" t="s">
        <v>113</v>
      </c>
      <c r="C37" s="10" t="s">
        <v>127</v>
      </c>
      <c r="D37" s="10" t="s">
        <v>25</v>
      </c>
      <c r="E37" s="10" t="s">
        <v>115</v>
      </c>
      <c r="F37" s="10" t="s">
        <v>114</v>
      </c>
      <c r="G37" s="12">
        <v>100000</v>
      </c>
      <c r="H37" s="12">
        <v>120000</v>
      </c>
      <c r="I37" s="12">
        <v>50112</v>
      </c>
      <c r="J37" s="5"/>
      <c r="K37" s="5"/>
      <c r="L37" s="5"/>
      <c r="M37" s="8" t="s">
        <v>17</v>
      </c>
      <c r="N37" s="7">
        <f>IF(G37&gt;0,I37/G37,0)</f>
        <v>0.50112000000000001</v>
      </c>
      <c r="O37" s="7">
        <f>IF(H37&gt;0,I37/H37,0)</f>
        <v>0.41760000000000003</v>
      </c>
      <c r="P37" s="6">
        <f>IF(J37=0,0,L37/J37)</f>
        <v>0</v>
      </c>
      <c r="Q37" s="6">
        <f>IF(L37=0,0,L37/K37)</f>
        <v>0</v>
      </c>
    </row>
    <row r="38" spans="1:17" x14ac:dyDescent="0.35">
      <c r="A38" s="10" t="s">
        <v>22</v>
      </c>
      <c r="B38" s="10" t="s">
        <v>23</v>
      </c>
      <c r="C38" s="10" t="s">
        <v>128</v>
      </c>
      <c r="D38" s="10" t="s">
        <v>25</v>
      </c>
      <c r="E38" s="10" t="s">
        <v>27</v>
      </c>
      <c r="F38" s="10" t="s">
        <v>26</v>
      </c>
      <c r="G38" s="12">
        <v>0</v>
      </c>
      <c r="H38" s="12">
        <v>4988</v>
      </c>
      <c r="I38" s="12">
        <v>4988</v>
      </c>
      <c r="J38" s="5"/>
      <c r="K38" s="5"/>
      <c r="L38" s="5"/>
      <c r="M38" s="8" t="s">
        <v>17</v>
      </c>
      <c r="N38" s="7">
        <f>IF(G38&gt;0,I38/G38,0)</f>
        <v>0</v>
      </c>
      <c r="O38" s="7">
        <f>IF(H38&gt;0,I38/H38,0)</f>
        <v>1</v>
      </c>
      <c r="P38" s="6">
        <f>IF(J38=0,0,L38/J38)</f>
        <v>0</v>
      </c>
      <c r="Q38" s="6">
        <f>IF(L38=0,0,L38/K38)</f>
        <v>0</v>
      </c>
    </row>
    <row r="39" spans="1:17" x14ac:dyDescent="0.35">
      <c r="A39" s="10" t="s">
        <v>129</v>
      </c>
      <c r="B39" s="10" t="s">
        <v>130</v>
      </c>
      <c r="C39" s="10" t="s">
        <v>128</v>
      </c>
      <c r="D39" s="10" t="s">
        <v>25</v>
      </c>
      <c r="E39" s="10" t="s">
        <v>132</v>
      </c>
      <c r="F39" s="10" t="s">
        <v>131</v>
      </c>
      <c r="G39" s="12">
        <v>0</v>
      </c>
      <c r="H39" s="12">
        <v>42000</v>
      </c>
      <c r="I39" s="12">
        <v>0</v>
      </c>
      <c r="J39" s="5"/>
      <c r="K39" s="5"/>
      <c r="L39" s="5"/>
      <c r="M39" s="8" t="s">
        <v>17</v>
      </c>
      <c r="N39" s="7">
        <f>IF(G39&gt;0,I39/G39,0)</f>
        <v>0</v>
      </c>
      <c r="O39" s="7">
        <f>IF(H39&gt;0,I39/H39,0)</f>
        <v>0</v>
      </c>
      <c r="P39" s="6">
        <f>IF(J39=0,0,L39/J39)</f>
        <v>0</v>
      </c>
      <c r="Q39" s="6">
        <f>IF(L39=0,0,L39/K39)</f>
        <v>0</v>
      </c>
    </row>
    <row r="40" spans="1:17" x14ac:dyDescent="0.35">
      <c r="A40" s="10" t="s">
        <v>52</v>
      </c>
      <c r="B40" s="10" t="s">
        <v>53</v>
      </c>
      <c r="C40" s="10" t="s">
        <v>128</v>
      </c>
      <c r="D40" s="10" t="s">
        <v>25</v>
      </c>
      <c r="E40" s="10" t="s">
        <v>55</v>
      </c>
      <c r="F40" s="10" t="s">
        <v>54</v>
      </c>
      <c r="G40" s="12">
        <v>0</v>
      </c>
      <c r="H40" s="12">
        <v>21000</v>
      </c>
      <c r="I40" s="12">
        <v>0</v>
      </c>
      <c r="J40" s="5"/>
      <c r="K40" s="5"/>
      <c r="L40" s="5"/>
      <c r="M40" s="8" t="s">
        <v>17</v>
      </c>
      <c r="N40" s="7">
        <f>IF(G40&gt;0,I40/G40,0)</f>
        <v>0</v>
      </c>
      <c r="O40" s="7">
        <f>IF(H40&gt;0,I40/H40,0)</f>
        <v>0</v>
      </c>
      <c r="P40" s="6">
        <f>IF(J40=0,0,L40/J40)</f>
        <v>0</v>
      </c>
      <c r="Q40" s="6">
        <f>IF(L40=0,0,L40/K40)</f>
        <v>0</v>
      </c>
    </row>
    <row r="41" spans="1:17" x14ac:dyDescent="0.35">
      <c r="A41" s="10" t="s">
        <v>68</v>
      </c>
      <c r="B41" s="10" t="s">
        <v>69</v>
      </c>
      <c r="C41" s="10" t="s">
        <v>128</v>
      </c>
      <c r="D41" s="10" t="s">
        <v>25</v>
      </c>
      <c r="E41" s="10" t="s">
        <v>71</v>
      </c>
      <c r="F41" s="10" t="s">
        <v>70</v>
      </c>
      <c r="G41" s="12">
        <v>0</v>
      </c>
      <c r="H41" s="12">
        <v>20000</v>
      </c>
      <c r="I41" s="12">
        <v>0</v>
      </c>
      <c r="J41" s="5"/>
      <c r="K41" s="5"/>
      <c r="L41" s="5"/>
      <c r="M41" s="8" t="s">
        <v>17</v>
      </c>
      <c r="N41" s="7">
        <f>IF(G41&gt;0,I41/G41,0)</f>
        <v>0</v>
      </c>
      <c r="O41" s="7">
        <f>IF(H41&gt;0,I41/H41,0)</f>
        <v>0</v>
      </c>
      <c r="P41" s="6">
        <f>IF(J41=0,0,L41/J41)</f>
        <v>0</v>
      </c>
      <c r="Q41" s="6">
        <f>IF(L41=0,0,L41/K41)</f>
        <v>0</v>
      </c>
    </row>
    <row r="42" spans="1:17" x14ac:dyDescent="0.35">
      <c r="A42" s="10" t="s">
        <v>52</v>
      </c>
      <c r="B42" s="10" t="s">
        <v>53</v>
      </c>
      <c r="C42" s="10" t="s">
        <v>133</v>
      </c>
      <c r="D42" s="10" t="s">
        <v>25</v>
      </c>
      <c r="E42" s="10" t="s">
        <v>55</v>
      </c>
      <c r="F42" s="10" t="s">
        <v>54</v>
      </c>
      <c r="G42" s="12">
        <v>0</v>
      </c>
      <c r="H42" s="12">
        <v>45000</v>
      </c>
      <c r="I42" s="12">
        <v>0</v>
      </c>
      <c r="J42" s="5"/>
      <c r="K42" s="5"/>
      <c r="L42" s="5"/>
      <c r="M42" s="8" t="s">
        <v>17</v>
      </c>
      <c r="N42" s="7">
        <f>IF(G42&gt;0,I42/G42,0)</f>
        <v>0</v>
      </c>
      <c r="O42" s="7">
        <f>IF(H42&gt;0,I42/H42,0)</f>
        <v>0</v>
      </c>
      <c r="P42" s="6">
        <f>IF(J42=0,0,L42/J42)</f>
        <v>0</v>
      </c>
      <c r="Q42" s="6">
        <f>IF(L42=0,0,L42/K42)</f>
        <v>0</v>
      </c>
    </row>
    <row r="43" spans="1:17" x14ac:dyDescent="0.35">
      <c r="A43" s="10" t="s">
        <v>129</v>
      </c>
      <c r="B43" s="10" t="s">
        <v>130</v>
      </c>
      <c r="C43" s="10" t="s">
        <v>134</v>
      </c>
      <c r="D43" s="10" t="s">
        <v>25</v>
      </c>
      <c r="E43" s="10" t="s">
        <v>132</v>
      </c>
      <c r="F43" s="10" t="s">
        <v>131</v>
      </c>
      <c r="G43" s="12">
        <v>500000</v>
      </c>
      <c r="H43" s="12">
        <v>214580</v>
      </c>
      <c r="I43" s="12">
        <v>0</v>
      </c>
      <c r="J43" s="5"/>
      <c r="K43" s="5"/>
      <c r="L43" s="5"/>
      <c r="M43" s="8" t="s">
        <v>17</v>
      </c>
      <c r="N43" s="7">
        <f>IF(G43&gt;0,I43/G43,0)</f>
        <v>0</v>
      </c>
      <c r="O43" s="7">
        <f>IF(H43&gt;0,I43/H43,0)</f>
        <v>0</v>
      </c>
      <c r="P43" s="6">
        <f>IF(J43=0,0,L43/J43)</f>
        <v>0</v>
      </c>
      <c r="Q43" s="6">
        <f>IF(L43=0,0,L43/K43)</f>
        <v>0</v>
      </c>
    </row>
    <row r="44" spans="1:17" x14ac:dyDescent="0.35">
      <c r="A44" s="10" t="s">
        <v>28</v>
      </c>
      <c r="B44" s="10" t="s">
        <v>29</v>
      </c>
      <c r="C44" s="10" t="s">
        <v>134</v>
      </c>
      <c r="D44" s="10" t="s">
        <v>25</v>
      </c>
      <c r="E44" s="10" t="s">
        <v>31</v>
      </c>
      <c r="F44" s="10" t="s">
        <v>30</v>
      </c>
      <c r="G44" s="12">
        <v>0</v>
      </c>
      <c r="H44" s="12">
        <v>5000000</v>
      </c>
      <c r="I44" s="12">
        <v>4992000</v>
      </c>
      <c r="J44" s="5"/>
      <c r="K44" s="5"/>
      <c r="L44" s="5"/>
      <c r="M44" s="8" t="s">
        <v>17</v>
      </c>
      <c r="N44" s="7">
        <f>IF(G44&gt;0,I44/G44,0)</f>
        <v>0</v>
      </c>
      <c r="O44" s="7">
        <f>IF(H44&gt;0,I44/H44,0)</f>
        <v>0.99839999999999995</v>
      </c>
      <c r="P44" s="6">
        <f>IF(J44=0,0,L44/J44)</f>
        <v>0</v>
      </c>
      <c r="Q44" s="6">
        <f>IF(L44=0,0,L44/K44)</f>
        <v>0</v>
      </c>
    </row>
    <row r="45" spans="1:17" x14ac:dyDescent="0.35">
      <c r="A45" s="10" t="s">
        <v>80</v>
      </c>
      <c r="B45" s="10" t="s">
        <v>81</v>
      </c>
      <c r="C45" s="10" t="s">
        <v>134</v>
      </c>
      <c r="D45" s="10" t="s">
        <v>25</v>
      </c>
      <c r="E45" s="10" t="s">
        <v>83</v>
      </c>
      <c r="F45" s="10" t="s">
        <v>82</v>
      </c>
      <c r="G45" s="12">
        <v>0</v>
      </c>
      <c r="H45" s="12">
        <v>4060000</v>
      </c>
      <c r="I45" s="12">
        <v>0</v>
      </c>
      <c r="J45" s="5"/>
      <c r="K45" s="5"/>
      <c r="L45" s="5"/>
      <c r="M45" s="8" t="s">
        <v>17</v>
      </c>
      <c r="N45" s="7">
        <f>IF(G45&gt;0,I45/G45,0)</f>
        <v>0</v>
      </c>
      <c r="O45" s="7">
        <f>IF(H45&gt;0,I45/H45,0)</f>
        <v>0</v>
      </c>
      <c r="P45" s="6">
        <f>IF(J45=0,0,L45/J45)</f>
        <v>0</v>
      </c>
      <c r="Q45" s="6">
        <f>IF(L45=0,0,L45/K45)</f>
        <v>0</v>
      </c>
    </row>
    <row r="46" spans="1:17" x14ac:dyDescent="0.35">
      <c r="A46" s="10" t="s">
        <v>96</v>
      </c>
      <c r="B46" s="10" t="s">
        <v>97</v>
      </c>
      <c r="C46" s="10" t="s">
        <v>134</v>
      </c>
      <c r="D46" s="10" t="s">
        <v>25</v>
      </c>
      <c r="E46" s="10" t="s">
        <v>99</v>
      </c>
      <c r="F46" s="10" t="s">
        <v>98</v>
      </c>
      <c r="G46" s="12">
        <v>0</v>
      </c>
      <c r="H46" s="12">
        <v>390000</v>
      </c>
      <c r="I46" s="12">
        <v>374900</v>
      </c>
      <c r="J46" s="5"/>
      <c r="K46" s="5"/>
      <c r="L46" s="5"/>
      <c r="M46" s="8" t="s">
        <v>17</v>
      </c>
      <c r="N46" s="7">
        <f>IF(G46&gt;0,I46/G46,0)</f>
        <v>0</v>
      </c>
      <c r="O46" s="7">
        <f>IF(H46&gt;0,I46/H46,0)</f>
        <v>0.96128205128205124</v>
      </c>
      <c r="P46" s="6">
        <f>IF(J46=0,0,L46/J46)</f>
        <v>0</v>
      </c>
      <c r="Q46" s="6">
        <f>IF(L46=0,0,L46/K46)</f>
        <v>0</v>
      </c>
    </row>
    <row r="47" spans="1:17" x14ac:dyDescent="0.35">
      <c r="A47" s="10" t="s">
        <v>32</v>
      </c>
      <c r="B47" s="10" t="s">
        <v>33</v>
      </c>
      <c r="C47" s="10" t="s">
        <v>135</v>
      </c>
      <c r="D47" s="10" t="s">
        <v>25</v>
      </c>
      <c r="E47" s="10" t="s">
        <v>35</v>
      </c>
      <c r="F47" s="10" t="s">
        <v>34</v>
      </c>
      <c r="G47" s="12">
        <v>0</v>
      </c>
      <c r="H47" s="12">
        <v>10000</v>
      </c>
      <c r="I47" s="12">
        <v>9800</v>
      </c>
      <c r="J47" s="5"/>
      <c r="K47" s="5"/>
      <c r="L47" s="5"/>
      <c r="M47" s="8" t="s">
        <v>17</v>
      </c>
      <c r="N47" s="7">
        <f>IF(G47&gt;0,I47/G47,0)</f>
        <v>0</v>
      </c>
      <c r="O47" s="7">
        <f>IF(H47&gt;0,I47/H47,0)</f>
        <v>0.98</v>
      </c>
      <c r="P47" s="6">
        <f>IF(J47=0,0,L47/J47)</f>
        <v>0</v>
      </c>
      <c r="Q47" s="6">
        <f>IF(L47=0,0,L47/K47)</f>
        <v>0</v>
      </c>
    </row>
    <row r="48" spans="1:17" x14ac:dyDescent="0.35">
      <c r="A48" s="10" t="s">
        <v>52</v>
      </c>
      <c r="B48" s="10" t="s">
        <v>53</v>
      </c>
      <c r="C48" s="10" t="s">
        <v>135</v>
      </c>
      <c r="D48" s="10" t="s">
        <v>25</v>
      </c>
      <c r="E48" s="10" t="s">
        <v>55</v>
      </c>
      <c r="F48" s="10" t="s">
        <v>54</v>
      </c>
      <c r="G48" s="12">
        <v>0</v>
      </c>
      <c r="H48" s="12">
        <v>6200</v>
      </c>
      <c r="I48" s="12">
        <v>0</v>
      </c>
      <c r="J48" s="5"/>
      <c r="K48" s="5"/>
      <c r="L48" s="5"/>
      <c r="M48" s="8" t="s">
        <v>17</v>
      </c>
      <c r="N48" s="7">
        <f>IF(G48&gt;0,I48/G48,0)</f>
        <v>0</v>
      </c>
      <c r="O48" s="7">
        <f>IF(H48&gt;0,I48/H48,0)</f>
        <v>0</v>
      </c>
      <c r="P48" s="6">
        <f>IF(J48=0,0,L48/J48)</f>
        <v>0</v>
      </c>
      <c r="Q48" s="6">
        <f>IF(L48=0,0,L48/K48)</f>
        <v>0</v>
      </c>
    </row>
    <row r="49" spans="1:17" x14ac:dyDescent="0.35">
      <c r="A49" s="10" t="s">
        <v>64</v>
      </c>
      <c r="B49" s="10" t="s">
        <v>65</v>
      </c>
      <c r="C49" s="10" t="s">
        <v>135</v>
      </c>
      <c r="D49" s="10" t="s">
        <v>25</v>
      </c>
      <c r="E49" s="10" t="s">
        <v>67</v>
      </c>
      <c r="F49" s="10" t="s">
        <v>66</v>
      </c>
      <c r="G49" s="12">
        <v>0</v>
      </c>
      <c r="H49" s="12">
        <v>20000</v>
      </c>
      <c r="I49" s="12">
        <v>0</v>
      </c>
      <c r="J49" s="5"/>
      <c r="K49" s="5"/>
      <c r="L49" s="5"/>
      <c r="M49" s="8" t="s">
        <v>17</v>
      </c>
      <c r="N49" s="7">
        <f>IF(G49&gt;0,I49/G49,0)</f>
        <v>0</v>
      </c>
      <c r="O49" s="7">
        <f>IF(H49&gt;0,I49/H49,0)</f>
        <v>0</v>
      </c>
      <c r="P49" s="6">
        <f>IF(J49=0,0,L49/J49)</f>
        <v>0</v>
      </c>
      <c r="Q49" s="6">
        <f>IF(L49=0,0,L49/K49)</f>
        <v>0</v>
      </c>
    </row>
    <row r="50" spans="1:17" x14ac:dyDescent="0.35">
      <c r="A50" s="10" t="s">
        <v>52</v>
      </c>
      <c r="B50" s="10" t="s">
        <v>53</v>
      </c>
      <c r="C50" s="10" t="s">
        <v>136</v>
      </c>
      <c r="D50" s="10" t="s">
        <v>25</v>
      </c>
      <c r="E50" s="10" t="s">
        <v>55</v>
      </c>
      <c r="F50" s="10" t="s">
        <v>54</v>
      </c>
      <c r="G50" s="12">
        <v>0</v>
      </c>
      <c r="H50" s="12">
        <v>25817</v>
      </c>
      <c r="I50" s="12">
        <v>0</v>
      </c>
      <c r="J50" s="5"/>
      <c r="K50" s="5"/>
      <c r="L50" s="5"/>
      <c r="M50" s="8" t="s">
        <v>17</v>
      </c>
      <c r="N50" s="7">
        <f>IF(G50&gt;0,I50/G50,0)</f>
        <v>0</v>
      </c>
      <c r="O50" s="7">
        <f>IF(H50&gt;0,I50/H50,0)</f>
        <v>0</v>
      </c>
      <c r="P50" s="6">
        <f>IF(J50=0,0,L50/J50)</f>
        <v>0</v>
      </c>
      <c r="Q50" s="6">
        <f>IF(L50=0,0,L50/K50)</f>
        <v>0</v>
      </c>
    </row>
    <row r="51" spans="1:17" x14ac:dyDescent="0.35">
      <c r="A51" s="10" t="s">
        <v>80</v>
      </c>
      <c r="B51" s="10" t="s">
        <v>81</v>
      </c>
      <c r="C51" s="10" t="s">
        <v>136</v>
      </c>
      <c r="D51" s="10" t="s">
        <v>25</v>
      </c>
      <c r="E51" s="10" t="s">
        <v>83</v>
      </c>
      <c r="F51" s="10" t="s">
        <v>82</v>
      </c>
      <c r="G51" s="12">
        <v>0</v>
      </c>
      <c r="H51" s="12">
        <v>697000</v>
      </c>
      <c r="I51" s="12">
        <v>0</v>
      </c>
      <c r="J51" s="5"/>
      <c r="K51" s="5"/>
      <c r="L51" s="5"/>
      <c r="M51" s="8" t="s">
        <v>17</v>
      </c>
      <c r="N51" s="7">
        <f>IF(G51&gt;0,I51/G51,0)</f>
        <v>0</v>
      </c>
      <c r="O51" s="7">
        <f>IF(H51&gt;0,I51/H51,0)</f>
        <v>0</v>
      </c>
      <c r="P51" s="6">
        <f>IF(J51=0,0,L51/J51)</f>
        <v>0</v>
      </c>
      <c r="Q51" s="6">
        <f>IF(L51=0,0,L51/K51)</f>
        <v>0</v>
      </c>
    </row>
    <row r="52" spans="1:17" x14ac:dyDescent="0.35">
      <c r="A52" s="10" t="s">
        <v>22</v>
      </c>
      <c r="B52" s="10" t="s">
        <v>23</v>
      </c>
      <c r="C52" s="10" t="s">
        <v>137</v>
      </c>
      <c r="D52" s="10" t="s">
        <v>25</v>
      </c>
      <c r="E52" s="10" t="s">
        <v>27</v>
      </c>
      <c r="F52" s="10" t="s">
        <v>26</v>
      </c>
      <c r="G52" s="12">
        <v>0</v>
      </c>
      <c r="H52" s="12">
        <v>330600</v>
      </c>
      <c r="I52" s="12">
        <v>330600</v>
      </c>
      <c r="J52" s="5"/>
      <c r="K52" s="5"/>
      <c r="L52" s="5"/>
      <c r="M52" s="8" t="s">
        <v>17</v>
      </c>
      <c r="N52" s="7">
        <f>IF(G52&gt;0,I52/G52,0)</f>
        <v>0</v>
      </c>
      <c r="O52" s="7">
        <f>IF(H52&gt;0,I52/H52,0)</f>
        <v>1</v>
      </c>
      <c r="P52" s="6">
        <f>IF(J52=0,0,L52/J52)</f>
        <v>0</v>
      </c>
      <c r="Q52" s="6">
        <f>IF(L52=0,0,L52/K52)</f>
        <v>0</v>
      </c>
    </row>
    <row r="53" spans="1:17" x14ac:dyDescent="0.35">
      <c r="A53" s="10" t="s">
        <v>138</v>
      </c>
      <c r="B53" s="10" t="s">
        <v>139</v>
      </c>
      <c r="C53" s="10" t="s">
        <v>140</v>
      </c>
      <c r="D53" s="10" t="s">
        <v>25</v>
      </c>
      <c r="E53" s="10" t="s">
        <v>142</v>
      </c>
      <c r="F53" s="10" t="s">
        <v>141</v>
      </c>
      <c r="G53" s="12">
        <v>0</v>
      </c>
      <c r="H53" s="12">
        <v>322480</v>
      </c>
      <c r="I53" s="12">
        <v>322480</v>
      </c>
      <c r="J53" s="5"/>
      <c r="K53" s="5"/>
      <c r="L53" s="5"/>
      <c r="M53" s="8" t="s">
        <v>17</v>
      </c>
      <c r="N53" s="7">
        <f>IF(G53&gt;0,I53/G53,0)</f>
        <v>0</v>
      </c>
      <c r="O53" s="7">
        <f>IF(H53&gt;0,I53/H53,0)</f>
        <v>1</v>
      </c>
      <c r="P53" s="6">
        <f>IF(J53=0,0,L53/J53)</f>
        <v>0</v>
      </c>
      <c r="Q53" s="6">
        <f>IF(L53=0,0,L53/K53)</f>
        <v>0</v>
      </c>
    </row>
    <row r="54" spans="1:17" x14ac:dyDescent="0.35">
      <c r="A54" s="10" t="s">
        <v>28</v>
      </c>
      <c r="B54" s="10" t="s">
        <v>29</v>
      </c>
      <c r="C54" s="10" t="s">
        <v>140</v>
      </c>
      <c r="D54" s="10" t="s">
        <v>25</v>
      </c>
      <c r="E54" s="10" t="s">
        <v>31</v>
      </c>
      <c r="F54" s="10" t="s">
        <v>30</v>
      </c>
      <c r="G54" s="12">
        <v>0</v>
      </c>
      <c r="H54" s="12">
        <v>16810</v>
      </c>
      <c r="I54" s="12">
        <v>9140</v>
      </c>
      <c r="J54" s="5"/>
      <c r="K54" s="5"/>
      <c r="L54" s="5"/>
      <c r="M54" s="8" t="s">
        <v>17</v>
      </c>
      <c r="N54" s="7">
        <f>IF(G54&gt;0,I54/G54,0)</f>
        <v>0</v>
      </c>
      <c r="O54" s="7">
        <f>IF(H54&gt;0,I54/H54,0)</f>
        <v>0.54372397382510407</v>
      </c>
      <c r="P54" s="6">
        <f>IF(J54=0,0,L54/J54)</f>
        <v>0</v>
      </c>
      <c r="Q54" s="6">
        <f>IF(L54=0,0,L54/K54)</f>
        <v>0</v>
      </c>
    </row>
    <row r="55" spans="1:17" x14ac:dyDescent="0.35">
      <c r="A55" s="10" t="s">
        <v>143</v>
      </c>
      <c r="B55" s="10" t="s">
        <v>144</v>
      </c>
      <c r="C55" s="10" t="s">
        <v>145</v>
      </c>
      <c r="D55" s="10" t="s">
        <v>146</v>
      </c>
      <c r="E55" s="10" t="s">
        <v>95</v>
      </c>
      <c r="F55" s="10" t="s">
        <v>94</v>
      </c>
      <c r="G55" s="12">
        <v>1500000</v>
      </c>
      <c r="H55" s="12">
        <v>1500000</v>
      </c>
      <c r="I55" s="12">
        <v>0</v>
      </c>
      <c r="J55" s="5"/>
      <c r="K55" s="5"/>
      <c r="L55" s="5"/>
      <c r="M55" s="8" t="s">
        <v>17</v>
      </c>
      <c r="N55" s="7">
        <f>IF(G55&gt;0,I55/G55,0)</f>
        <v>0</v>
      </c>
      <c r="O55" s="7">
        <f>IF(H55&gt;0,I55/H55,0)</f>
        <v>0</v>
      </c>
      <c r="P55" s="6">
        <f>IF(J55=0,0,L55/J55)</f>
        <v>0</v>
      </c>
      <c r="Q55" s="6">
        <f>IF(L55=0,0,L55/K55)</f>
        <v>0</v>
      </c>
    </row>
    <row r="56" spans="1:17" x14ac:dyDescent="0.35">
      <c r="A56" s="10" t="s">
        <v>147</v>
      </c>
      <c r="B56" s="10" t="s">
        <v>148</v>
      </c>
      <c r="C56" s="10" t="s">
        <v>145</v>
      </c>
      <c r="D56" s="10" t="s">
        <v>146</v>
      </c>
      <c r="E56" s="10" t="s">
        <v>95</v>
      </c>
      <c r="F56" s="10" t="s">
        <v>94</v>
      </c>
      <c r="G56" s="12">
        <v>0</v>
      </c>
      <c r="H56" s="12">
        <v>3212863.47</v>
      </c>
      <c r="I56" s="12">
        <v>0</v>
      </c>
      <c r="J56" s="5"/>
      <c r="K56" s="5"/>
      <c r="L56" s="5"/>
      <c r="M56" s="8" t="s">
        <v>17</v>
      </c>
      <c r="N56" s="7">
        <f>IF(G56&gt;0,I56/G56,0)</f>
        <v>0</v>
      </c>
      <c r="O56" s="7">
        <f>IF(H56&gt;0,I56/H56,0)</f>
        <v>0</v>
      </c>
      <c r="P56" s="6">
        <f>IF(J56=0,0,L56/J56)</f>
        <v>0</v>
      </c>
      <c r="Q56" s="6">
        <f>IF(L56=0,0,L56/K56)</f>
        <v>0</v>
      </c>
    </row>
    <row r="57" spans="1:17" x14ac:dyDescent="0.35">
      <c r="A57" s="10" t="s">
        <v>149</v>
      </c>
      <c r="B57" s="10" t="s">
        <v>150</v>
      </c>
      <c r="C57" s="10" t="s">
        <v>151</v>
      </c>
      <c r="D57" s="10" t="s">
        <v>146</v>
      </c>
      <c r="E57" s="10" t="s">
        <v>95</v>
      </c>
      <c r="F57" s="10" t="s">
        <v>94</v>
      </c>
      <c r="G57" s="12">
        <v>0</v>
      </c>
      <c r="H57" s="12">
        <v>2312828.6</v>
      </c>
      <c r="I57" s="12">
        <v>1754953.67</v>
      </c>
      <c r="J57" s="5"/>
      <c r="K57" s="5"/>
      <c r="L57" s="5"/>
      <c r="M57" s="8" t="s">
        <v>17</v>
      </c>
      <c r="N57" s="7">
        <f>IF(G57&gt;0,I57/G57,0)</f>
        <v>0</v>
      </c>
      <c r="O57" s="7">
        <f>IF(H57&gt;0,I57/H57,0)</f>
        <v>0.75879106216517722</v>
      </c>
      <c r="P57" s="6">
        <f>IF(J57=0,0,L57/J57)</f>
        <v>0</v>
      </c>
      <c r="Q57" s="6">
        <f>IF(L57=0,0,L57/K57)</f>
        <v>0</v>
      </c>
    </row>
    <row r="58" spans="1:17" x14ac:dyDescent="0.35">
      <c r="A58" s="10" t="s">
        <v>152</v>
      </c>
      <c r="B58" s="10" t="s">
        <v>153</v>
      </c>
      <c r="C58" s="10" t="s">
        <v>154</v>
      </c>
      <c r="D58" s="10" t="s">
        <v>146</v>
      </c>
      <c r="E58" s="10" t="s">
        <v>95</v>
      </c>
      <c r="F58" s="10" t="s">
        <v>94</v>
      </c>
      <c r="G58" s="12">
        <v>0</v>
      </c>
      <c r="H58" s="12">
        <v>35447102.289999999</v>
      </c>
      <c r="I58" s="12">
        <v>20597051.940000001</v>
      </c>
      <c r="J58" s="5"/>
      <c r="K58" s="5"/>
      <c r="L58" s="5"/>
      <c r="M58" s="8" t="s">
        <v>17</v>
      </c>
      <c r="N58" s="7">
        <f>IF(G58&gt;0,I58/G58,0)</f>
        <v>0</v>
      </c>
      <c r="O58" s="7">
        <f>IF(H58&gt;0,I58/H58,0)</f>
        <v>0.58106447662467031</v>
      </c>
      <c r="P58" s="6">
        <f>IF(J58=0,0,L58/J58)</f>
        <v>0</v>
      </c>
      <c r="Q58" s="6">
        <f>IF(L58=0,0,L58/K58)</f>
        <v>0</v>
      </c>
    </row>
    <row r="59" spans="1:17" x14ac:dyDescent="0.35">
      <c r="A59" s="10" t="s">
        <v>149</v>
      </c>
      <c r="B59" s="10" t="s">
        <v>150</v>
      </c>
      <c r="C59" s="10" t="s">
        <v>154</v>
      </c>
      <c r="D59" s="10" t="s">
        <v>146</v>
      </c>
      <c r="E59" s="10" t="s">
        <v>95</v>
      </c>
      <c r="F59" s="10" t="s">
        <v>94</v>
      </c>
      <c r="G59" s="12">
        <v>0</v>
      </c>
      <c r="H59" s="12">
        <v>11612860.25</v>
      </c>
      <c r="I59" s="12">
        <v>2569907.02</v>
      </c>
      <c r="J59" s="5"/>
      <c r="K59" s="5"/>
      <c r="L59" s="5"/>
      <c r="M59" s="8" t="s">
        <v>17</v>
      </c>
      <c r="N59" s="7">
        <f>IF(G59&gt;0,I59/G59,0)</f>
        <v>0</v>
      </c>
      <c r="O59" s="7">
        <f>IF(H59&gt;0,I59/H59,0)</f>
        <v>0.2212983679020851</v>
      </c>
      <c r="P59" s="6">
        <f>IF(J59=0,0,L59/J59)</f>
        <v>0</v>
      </c>
      <c r="Q59" s="6">
        <f>IF(L59=0,0,L59/K59)</f>
        <v>0</v>
      </c>
    </row>
    <row r="60" spans="1:17" x14ac:dyDescent="0.35">
      <c r="A60" s="10" t="s">
        <v>80</v>
      </c>
      <c r="B60" s="10" t="s">
        <v>81</v>
      </c>
      <c r="C60" s="10" t="s">
        <v>155</v>
      </c>
      <c r="D60" s="10" t="s">
        <v>146</v>
      </c>
      <c r="E60" s="10" t="s">
        <v>83</v>
      </c>
      <c r="F60" s="10" t="s">
        <v>82</v>
      </c>
      <c r="G60" s="12">
        <v>0</v>
      </c>
      <c r="H60" s="12">
        <v>1445212.4</v>
      </c>
      <c r="I60" s="12">
        <v>0</v>
      </c>
      <c r="J60" s="5"/>
      <c r="K60" s="5"/>
      <c r="L60" s="5"/>
      <c r="M60" s="8" t="s">
        <v>17</v>
      </c>
      <c r="N60" s="7">
        <f>IF(G60&gt;0,I60/G60,0)</f>
        <v>0</v>
      </c>
      <c r="O60" s="7">
        <f>IF(H60&gt;0,I60/H60,0)</f>
        <v>0</v>
      </c>
      <c r="P60" s="6">
        <f>IF(J60=0,0,L60/J60)</f>
        <v>0</v>
      </c>
      <c r="Q60" s="6">
        <f>IF(L60=0,0,L60/K60)</f>
        <v>0</v>
      </c>
    </row>
    <row r="61" spans="1:17" x14ac:dyDescent="0.35">
      <c r="A61" s="10" t="s">
        <v>143</v>
      </c>
      <c r="B61" s="10" t="s">
        <v>144</v>
      </c>
      <c r="C61" s="10" t="s">
        <v>155</v>
      </c>
      <c r="D61" s="10" t="s">
        <v>146</v>
      </c>
      <c r="E61" s="10" t="s">
        <v>95</v>
      </c>
      <c r="F61" s="10" t="s">
        <v>94</v>
      </c>
      <c r="G61" s="12">
        <v>4000000</v>
      </c>
      <c r="H61" s="12">
        <v>4000000</v>
      </c>
      <c r="I61" s="12">
        <v>0</v>
      </c>
      <c r="J61" s="5"/>
      <c r="K61" s="5"/>
      <c r="L61" s="5"/>
      <c r="M61" s="8" t="s">
        <v>17</v>
      </c>
      <c r="N61" s="7">
        <f>IF(G61&gt;0,I61/G61,0)</f>
        <v>0</v>
      </c>
      <c r="O61" s="7">
        <f>IF(H61&gt;0,I61/H61,0)</f>
        <v>0</v>
      </c>
      <c r="P61" s="6">
        <f>IF(J61=0,0,L61/J61)</f>
        <v>0</v>
      </c>
      <c r="Q61" s="6">
        <f>IF(L61=0,0,L61/K61)</f>
        <v>0</v>
      </c>
    </row>
    <row r="62" spans="1:17" x14ac:dyDescent="0.35">
      <c r="G62" s="13">
        <f>SUM(G4:G61)</f>
        <v>6100000</v>
      </c>
      <c r="H62" s="13">
        <f>SUM(H4:H61)</f>
        <v>72025902.010000005</v>
      </c>
      <c r="I62" s="13">
        <f>SUM(I4:I61)</f>
        <v>31298492.629999999</v>
      </c>
      <c r="P62" s="11">
        <f t="shared" ref="P62" si="0">IF(J62=0,0,L62/J62)</f>
        <v>0</v>
      </c>
      <c r="Q62" s="11">
        <f t="shared" ref="Q62" si="1">IF(L62=0,0,L62/K62)</f>
        <v>0</v>
      </c>
    </row>
    <row r="63" spans="1:17" x14ac:dyDescent="0.35">
      <c r="A63" t="s">
        <v>21</v>
      </c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presi municipal</cp:lastModifiedBy>
  <dcterms:created xsi:type="dcterms:W3CDTF">2023-06-21T19:35:53Z</dcterms:created>
  <dcterms:modified xsi:type="dcterms:W3CDTF">2026-07-31T01:49:03Z</dcterms:modified>
</cp:coreProperties>
</file>